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"/>
    </mc:Choice>
  </mc:AlternateContent>
  <xr:revisionPtr revIDLastSave="0" documentId="8_{66D55CE0-EFDF-4A78-9951-0FFC7BF067CB}" xr6:coauthVersionLast="46" xr6:coauthVersionMax="46" xr10:uidLastSave="{00000000-0000-0000-0000-000000000000}"/>
  <bookViews>
    <workbookView xWindow="-108" yWindow="-108" windowWidth="15576" windowHeight="11904" tabRatio="947" activeTab="1" xr2:uid="{00000000-000D-0000-FFFF-FFFF00000000}"/>
  </bookViews>
  <sheets>
    <sheet name="Table X16 Indices 2016=100 " sheetId="30" r:id="rId1"/>
    <sheet name="Plant, Material &amp; Fuel 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Area" localSheetId="0">'Table X16 Indices 2016=100 '!$B$2:$W$153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  <definedName name="_xlnm.Print_Titles" localSheetId="0">'Table X16 Indices 2016=100 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<sst xmlns="http://schemas.openxmlformats.org/spreadsheetml/2006/main" count="655" uniqueCount="192">
  <si>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</si>
  <si>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</si>
  <si>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</si>
  <si>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</si>
  <si>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</si>
  <si>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</si>
  <si>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</si>
  <si>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</si>
  <si>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</si>
  <si>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</si>
  <si>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</si>
  <si>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</si>
  <si>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</si>
  <si>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</si>
  <si>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</si>
  <si>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</si>
  <si>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</si>
  <si>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</si>
  <si>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</si>
  <si>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</si>
  <si>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</si>
  <si>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</si>
  <si>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</si>
  <si>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</si>
  <si>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</si>
  <si>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</si>
  <si>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</si>
  <si>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</si>
  <si>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</si>
  <si>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</si>
  <si>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</si>
  <si>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</si>
  <si>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</si>
  <si>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</si>
  <si>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</si>
  <si>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</si>
  <si>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</si>
  <si>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</si>
  <si>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</si>
  <si>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</si>
  <si>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</si>
  <si>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</si>
  <si>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</si>
  <si>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</si>
  <si>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</si>
  <si>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</si>
  <si>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</si>
  <si>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</si>
  <si>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</si>
  <si>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</si>
  <si>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</si>
  <si>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</si>
  <si>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</si>
  <si>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</si>
  <si>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</si>
  <si>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</si>
  <si>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</si>
  <si>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</si>
  <si>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</si>
  <si>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</si>
  <si>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</si>
  <si>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</si>
  <si>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</si>
  <si>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</si>
  <si>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</si>
  <si>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</si>
  <si>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</si>
  <si>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</si>
  <si>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</si>
  <si>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</si>
  <si>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</si>
  <si>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</si>
  <si>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</si>
  <si>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</si>
  <si>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</si>
  <si>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</si>
  <si>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</si>
  <si>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</si>
  <si>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</si>
  <si>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</si>
  <si>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</si>
  <si>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</si>
  <si>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</si>
  <si>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</si>
  <si>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</si>
  <si>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</si>
  <si>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</si>
  <si>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</si>
  <si>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</si>
  <si>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</si>
  <si>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</si>
  <si>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</si>
  <si>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</si>
  <si>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</si>
  <si>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</si>
  <si>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</si>
  <si>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</si>
  <si>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</si>
  <si>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</si>
  <si>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</si>
  <si>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</si>
  <si>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</si>
  <si>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</si>
  <si>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</si>
  <si>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</si>
  <si>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</si>
  <si>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</si>
  <si>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</si>
  <si>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</si>
  <si>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</si>
  <si>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</si>
  <si>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</si>
  <si>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</si>
  <si>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</si>
  <si>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</si>
  <si>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</si>
  <si>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</si>
  <si>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</si>
  <si>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</si>
  <si>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</si>
  <si>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</si>
  <si>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</si>
  <si>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</si>
  <si>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</si>
  <si>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</si>
  <si>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</si>
  <si>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</si>
  <si>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</si>
  <si>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</si>
  <si>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</si>
  <si>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</si>
  <si>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</si>
  <si>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</si>
  <si>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</si>
  <si>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</si>
  <si>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</si>
  <si>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</si>
  <si>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</si>
  <si>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</si>
  <si>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</si>
  <si>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</si>
  <si>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</si>
  <si>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</si>
  <si>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</si>
  <si>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</si>
  <si>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</si>
  <si>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</si>
  <si>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</si>
  <si>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</si>
  <si>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</si>
  <si>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</si>
  <si>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</si>
  <si>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</si>
  <si>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</si>
  <si>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</si>
  <si>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</si>
  <si>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</si>
  <si>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</si>
  <si>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</si>
  <si>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</si>
  <si>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</si>
  <si>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</si>
  <si>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</si>
  <si>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</si>
  <si>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</si>
  <si>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</si>
  <si>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</si>
  <si>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</si>
  <si>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</si>
  <si>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</si>
  <si>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</si>
  <si>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</si>
  <si>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</si>
  <si>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</si>
  <si>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</si>
  <si>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</si>
  <si>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</si>
  <si>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</si>
  <si>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</si>
  <si>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</si>
  <si>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</si>
  <si>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</si>
  <si>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</si>
  <si>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</si>
  <si>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</si>
  <si>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</si>
  <si>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</si>
  <si>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</si>
  <si>
    <t>2020
↓</t>
  </si>
  <si>
    <t>2021
↓</t>
  </si>
  <si>
    <t>Fuel Diesel, Dec 2020= 100</t>
  </si>
  <si>
    <t>To convert 2016=100 Conversion Factor = 1.115000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</si>
</sst>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6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  <font>
      <b/>
      <sz val="22"/>
      <color theme="9" tint="-0.49998474074526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91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0" fontId="28" fillId="0" borderId="111" xfId="0" applyFont="1" applyFill="1" applyBorder="1" applyAlignment="1">
      <alignment horizontal="center" vertical="center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Fill="1" applyBorder="1" applyAlignment="1"/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52" fillId="0" borderId="69" xfId="0" applyNumberFormat="1" applyFont="1" applyFill="1" applyBorder="1" applyAlignment="1">
      <alignment horizontal="right" vertical="center"/>
    </xf>
    <xf numFmtId="164" fontId="53" fillId="0" borderId="49" xfId="0" applyNumberFormat="1" applyFont="1" applyFill="1" applyBorder="1" applyAlignment="1"/>
    <xf numFmtId="164" fontId="28" fillId="0" borderId="122" xfId="0" applyNumberFormat="1" applyFont="1" applyFill="1" applyBorder="1" applyAlignment="1"/>
    <xf numFmtId="164" fontId="28" fillId="0" borderId="123" xfId="0" applyNumberFormat="1" applyFont="1" applyFill="1" applyBorder="1" applyAlignment="1"/>
    <xf numFmtId="164" fontId="28" fillId="0" borderId="124" xfId="0" applyNumberFormat="1" applyFont="1" applyFill="1" applyBorder="1" applyAlignment="1"/>
    <xf numFmtId="0" fontId="28" fillId="0" borderId="120" xfId="0" applyFont="1" applyFill="1" applyBorder="1" applyAlignment="1">
      <alignment horizontal="center" vertical="center"/>
    </xf>
    <xf numFmtId="0" fontId="1" fillId="5" borderId="18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right" vertical="center" wrapText="1"/>
    </xf>
    <xf numFmtId="0" fontId="1" fillId="18" borderId="18" xfId="1" applyFont="1" applyFill="1" applyBorder="1" applyAlignment="1">
      <alignment horizontal="center" vertical="center" wrapText="1"/>
    </xf>
    <xf numFmtId="0" fontId="1" fillId="19" borderId="18" xfId="1" applyFont="1" applyFill="1" applyBorder="1" applyAlignment="1">
      <alignment horizontal="center" vertical="center" wrapText="1"/>
    </xf>
    <xf numFmtId="0" fontId="55" fillId="0" borderId="28" xfId="1" applyFont="1" applyFill="1" applyBorder="1" applyAlignment="1">
      <alignment horizontal="right" vertical="center" wrapText="1"/>
    </xf>
    <xf numFmtId="0" fontId="56" fillId="0" borderId="83" xfId="1" applyFont="1" applyFill="1" applyBorder="1" applyAlignment="1">
      <alignment horizontal="right" vertical="center" wrapText="1"/>
    </xf>
    <xf numFmtId="164" fontId="57" fillId="0" borderId="76" xfId="0" applyNumberFormat="1" applyFont="1" applyFill="1" applyBorder="1" applyAlignment="1"/>
    <xf numFmtId="164" fontId="13" fillId="3" borderId="103" xfId="0" applyNumberFormat="1" applyFont="1" applyFill="1" applyBorder="1" applyAlignment="1">
      <alignment horizontal="center" vertical="center" wrapText="1"/>
    </xf>
    <xf numFmtId="0" fontId="1" fillId="22" borderId="18" xfId="1" applyFont="1" applyFill="1" applyBorder="1" applyAlignment="1">
      <alignment horizontal="center" vertical="center" wrapText="1"/>
    </xf>
    <xf numFmtId="0" fontId="1" fillId="23" borderId="18" xfId="1" applyFont="1" applyFill="1" applyBorder="1" applyAlignment="1">
      <alignment horizontal="center" vertical="center" wrapText="1"/>
    </xf>
    <xf numFmtId="0" fontId="58" fillId="0" borderId="125" xfId="1" applyFont="1" applyFill="1" applyBorder="1" applyAlignment="1">
      <alignment horizontal="center" vertical="center" wrapText="1"/>
    </xf>
    <xf numFmtId="0" fontId="59" fillId="20" borderId="18" xfId="1" applyFont="1" applyFill="1" applyBorder="1" applyAlignment="1">
      <alignment horizontal="center" vertical="center" wrapText="1"/>
    </xf>
    <xf numFmtId="164" fontId="32" fillId="0" borderId="119" xfId="0" applyNumberFormat="1" applyFont="1" applyFill="1" applyBorder="1" applyAlignment="1">
      <alignment horizontal="center" vertical="center" wrapText="1"/>
    </xf>
    <xf numFmtId="164" fontId="32" fillId="0" borderId="120" xfId="0" applyNumberFormat="1" applyFont="1" applyFill="1" applyBorder="1" applyAlignment="1">
      <alignment horizontal="center" vertical="center" wrapText="1"/>
    </xf>
    <xf numFmtId="164" fontId="32" fillId="0" borderId="121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164" fontId="48" fillId="17" borderId="119" xfId="0" applyNumberFormat="1" applyFont="1" applyFill="1" applyBorder="1" applyAlignment="1">
      <alignment horizontal="center" vertical="center" wrapText="1"/>
    </xf>
    <xf numFmtId="164" fontId="48" fillId="17" borderId="120" xfId="0" applyNumberFormat="1" applyFont="1" applyFill="1" applyBorder="1" applyAlignment="1">
      <alignment horizontal="center" vertical="center" wrapText="1"/>
    </xf>
    <xf numFmtId="164" fontId="48" fillId="17" borderId="121" xfId="0" applyNumberFormat="1" applyFont="1" applyFill="1" applyBorder="1" applyAlignment="1">
      <alignment horizontal="center" vertical="center" wrapText="1"/>
    </xf>
    <xf numFmtId="164" fontId="11" fillId="17" borderId="102" xfId="0" applyNumberFormat="1" applyFont="1" applyFill="1" applyBorder="1" applyAlignment="1">
      <alignment horizontal="center" vertical="center" wrapText="1"/>
    </xf>
    <xf numFmtId="164" fontId="29" fillId="17" borderId="103" xfId="0" applyNumberFormat="1" applyFont="1" applyFill="1" applyBorder="1" applyAlignment="1">
      <alignment horizontal="center" vertical="center" wrapText="1"/>
    </xf>
    <xf numFmtId="164" fontId="29" fillId="17" borderId="104" xfId="0" applyNumberFormat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5" fillId="8" borderId="0" xfId="0" applyFont="1" applyFill="1" applyAlignment="1">
      <alignment horizontal="left" wrapText="1"/>
    </xf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164" fontId="11" fillId="21" borderId="103" xfId="0" applyNumberFormat="1" applyFont="1" applyFill="1" applyBorder="1" applyAlignment="1">
      <alignment horizontal="center" vertical="center"/>
    </xf>
    <xf numFmtId="164" fontId="29" fillId="21" borderId="103" xfId="0" applyNumberFormat="1" applyFont="1" applyFill="1" applyBorder="1" applyAlignment="1">
      <alignment horizontal="center" vertical="center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2"/>
  <sheetViews>
    <sheetView topLeftCell="A206" zoomScale="80" zoomScaleNormal="80" zoomScaleSheetLayoutView="100" workbookViewId="0">
      <selection activeCell="D122" sqref="D122"/>
    </sheetView>
  </sheetViews>
  <sheetFormatPr defaultColWidth="9.109375" defaultRowHeight="18" customHeight="1" x14ac:dyDescent="0.3"/>
  <cols>
    <col min="1" max="1" width="1.33203125" style="490" customWidth="1"/>
    <col min="2" max="2" width="8.88671875" style="490" customWidth="1"/>
    <col min="3" max="3" width="8.6640625" style="490" customWidth="1"/>
    <col min="4" max="12" width="15.5546875" style="490" customWidth="1"/>
    <col min="13" max="13" width="11.5546875" style="490" customWidth="1"/>
    <col min="14" max="23" width="15.5546875" style="490" customWidth="1"/>
    <col min="24" max="24" width="1.33203125" style="490" customWidth="1"/>
    <col min="25" max="25" width="18" style="490" customWidth="1"/>
    <col min="26" max="16384" width="9.109375" style="490"/>
  </cols>
  <sheetData>
    <row r="1" spans="1:32" ht="7.5" customHeight="1" x14ac:dyDescent="0.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</row>
    <row r="2" spans="1:32" ht="18" customHeight="1" x14ac:dyDescent="0.3">
      <c r="A2" s="488"/>
      <c r="B2" s="488"/>
      <c r="C2" s="488"/>
      <c r="D2" s="491" t="s">
        <v>149</v>
      </c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695"/>
      <c r="O2" s="694"/>
      <c r="P2" s="694"/>
      <c r="Q2" s="694"/>
      <c r="R2" s="694"/>
      <c r="S2" s="694"/>
      <c r="T2" s="694"/>
      <c r="U2" s="694"/>
      <c r="V2" s="694"/>
      <c r="W2" s="696"/>
      <c r="X2" s="694"/>
      <c r="Y2" s="694"/>
      <c r="Z2" s="694"/>
      <c r="AA2" s="694"/>
      <c r="AB2" s="694"/>
      <c r="AC2" s="694"/>
      <c r="AD2" s="694"/>
      <c r="AE2" s="694"/>
      <c r="AF2" s="694"/>
    </row>
    <row r="3" spans="1:32" ht="6" customHeight="1" thickBot="1" x14ac:dyDescent="0.35">
      <c r="A3" s="488"/>
      <c r="B3" s="488"/>
      <c r="C3" s="488"/>
      <c r="D3" s="491"/>
      <c r="E3" s="488"/>
      <c r="F3" s="488"/>
      <c r="G3" s="488"/>
      <c r="H3" s="488"/>
      <c r="I3" s="488"/>
      <c r="J3" s="488"/>
      <c r="K3" s="488"/>
      <c r="L3" s="488"/>
      <c r="M3" s="488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</row>
    <row r="4" spans="1:32" ht="18" customHeight="1" x14ac:dyDescent="0.3">
      <c r="A4" s="488"/>
      <c r="B4" s="488"/>
      <c r="C4" s="488"/>
      <c r="D4" s="493" t="s">
        <v>142</v>
      </c>
      <c r="E4" s="494"/>
      <c r="F4" s="494"/>
      <c r="G4" s="494"/>
      <c r="H4" s="838" t="s">
        <v>137</v>
      </c>
      <c r="I4" s="838"/>
      <c r="J4" s="838"/>
      <c r="K4" s="838"/>
      <c r="L4" s="839"/>
      <c r="M4" s="495"/>
      <c r="N4" s="697"/>
      <c r="O4" s="694"/>
      <c r="P4" s="695"/>
      <c r="Q4" s="695"/>
      <c r="R4" s="695"/>
      <c r="S4" s="695"/>
      <c r="T4" s="837"/>
      <c r="U4" s="837"/>
      <c r="V4" s="837"/>
      <c r="W4" s="837"/>
      <c r="X4" s="694"/>
      <c r="Y4" s="694"/>
      <c r="Z4" s="694"/>
      <c r="AA4" s="694"/>
      <c r="AB4" s="694"/>
      <c r="AC4" s="694"/>
      <c r="AD4" s="694"/>
      <c r="AE4" s="694"/>
      <c r="AF4" s="694"/>
    </row>
    <row r="5" spans="1:32" ht="18" customHeight="1" thickBot="1" x14ac:dyDescent="0.35">
      <c r="A5" s="488"/>
      <c r="B5" s="488"/>
      <c r="C5" s="488"/>
      <c r="D5" s="498" t="s">
        <v>141</v>
      </c>
      <c r="E5" s="495"/>
      <c r="F5" s="495"/>
      <c r="G5" s="495"/>
      <c r="H5" s="840"/>
      <c r="I5" s="840"/>
      <c r="J5" s="840"/>
      <c r="K5" s="840"/>
      <c r="L5" s="841"/>
      <c r="M5" s="495"/>
      <c r="N5" s="697"/>
      <c r="O5" s="694"/>
      <c r="P5" s="695"/>
      <c r="Q5" s="695"/>
      <c r="R5" s="695"/>
      <c r="S5" s="695"/>
      <c r="T5" s="837"/>
      <c r="U5" s="837"/>
      <c r="V5" s="837"/>
      <c r="W5" s="837"/>
      <c r="X5" s="694"/>
      <c r="Y5" s="694"/>
      <c r="Z5" s="694"/>
      <c r="AA5" s="694"/>
      <c r="AB5" s="694"/>
      <c r="AC5" s="694"/>
      <c r="AD5" s="694"/>
      <c r="AE5" s="694"/>
      <c r="AF5" s="694"/>
    </row>
    <row r="6" spans="1:32" ht="6" hidden="1" customHeight="1" thickBot="1" x14ac:dyDescent="0.35">
      <c r="A6" s="488"/>
      <c r="B6" s="488"/>
      <c r="C6" s="488"/>
      <c r="D6" s="501"/>
      <c r="E6" s="501"/>
      <c r="F6" s="501"/>
      <c r="G6" s="501"/>
      <c r="H6" s="501"/>
      <c r="I6" s="501"/>
      <c r="J6" s="501"/>
      <c r="K6" s="501"/>
      <c r="L6" s="501"/>
      <c r="M6" s="495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4"/>
      <c r="AF6" s="694"/>
    </row>
    <row r="7" spans="1:32" s="515" customFormat="1" ht="28.5" hidden="1" customHeight="1" thickBot="1" x14ac:dyDescent="0.35">
      <c r="A7" s="502"/>
      <c r="B7" s="831" t="s">
        <v>66</v>
      </c>
      <c r="C7" s="832"/>
      <c r="D7" s="503">
        <v>0.79176563740000006</v>
      </c>
      <c r="E7" s="504">
        <v>0.78616352199999995</v>
      </c>
      <c r="F7" s="503">
        <v>0.77519379840000002</v>
      </c>
      <c r="G7" s="503">
        <v>0.77579519009999998</v>
      </c>
      <c r="H7" s="504">
        <v>0.8006405124</v>
      </c>
      <c r="I7" s="503">
        <v>0.77279752700000004</v>
      </c>
      <c r="J7" s="505">
        <v>0.78864353310000002</v>
      </c>
      <c r="K7" s="503">
        <v>0.78740157479999995</v>
      </c>
      <c r="L7" s="503">
        <v>0.79744816590000001</v>
      </c>
      <c r="M7" s="506"/>
      <c r="N7" s="698"/>
      <c r="O7" s="699"/>
      <c r="P7" s="699"/>
      <c r="Q7" s="698"/>
      <c r="R7" s="698"/>
      <c r="S7" s="698"/>
      <c r="T7" s="698"/>
      <c r="U7" s="698"/>
      <c r="V7" s="699"/>
      <c r="W7" s="698"/>
      <c r="X7" s="700"/>
      <c r="Y7" s="700"/>
      <c r="Z7" s="700"/>
      <c r="AA7" s="701"/>
      <c r="AB7" s="701"/>
      <c r="AC7" s="701"/>
      <c r="AD7" s="701"/>
      <c r="AE7" s="701"/>
      <c r="AF7" s="701"/>
    </row>
    <row r="8" spans="1:32" ht="6" customHeight="1" thickBot="1" x14ac:dyDescent="0.35">
      <c r="A8" s="488"/>
      <c r="B8" s="488"/>
      <c r="C8" s="488"/>
      <c r="D8" s="516"/>
      <c r="E8" s="516"/>
      <c r="F8" s="516"/>
      <c r="G8" s="516"/>
      <c r="H8" s="516"/>
      <c r="I8" s="516"/>
      <c r="J8" s="516"/>
      <c r="K8" s="516"/>
      <c r="L8" s="516"/>
      <c r="M8" s="495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694"/>
      <c r="Z8" s="694"/>
      <c r="AA8" s="694"/>
      <c r="AB8" s="694"/>
      <c r="AC8" s="694"/>
      <c r="AD8" s="694"/>
      <c r="AE8" s="694"/>
      <c r="AF8" s="694"/>
    </row>
    <row r="9" spans="1:32" ht="18" customHeight="1" thickBot="1" x14ac:dyDescent="0.35">
      <c r="A9" s="488"/>
      <c r="B9" s="835" t="s">
        <v>145</v>
      </c>
      <c r="C9" s="488"/>
      <c r="D9" s="517" t="s">
        <v>129</v>
      </c>
      <c r="E9" s="518"/>
      <c r="F9" s="518"/>
      <c r="G9" s="518"/>
      <c r="H9" s="518"/>
      <c r="I9" s="518"/>
      <c r="J9" s="518"/>
      <c r="K9" s="518"/>
      <c r="L9" s="519"/>
      <c r="M9" s="520"/>
      <c r="N9" s="702"/>
      <c r="O9" s="703"/>
      <c r="P9" s="703"/>
      <c r="Q9" s="704"/>
      <c r="R9" s="704"/>
      <c r="S9" s="704"/>
      <c r="T9" s="704"/>
      <c r="U9" s="704"/>
      <c r="V9" s="704"/>
      <c r="W9" s="704"/>
      <c r="X9" s="694"/>
      <c r="Y9" s="694"/>
      <c r="Z9" s="694"/>
      <c r="AA9" s="694"/>
      <c r="AB9" s="694"/>
      <c r="AC9" s="694"/>
      <c r="AD9" s="694"/>
      <c r="AE9" s="694"/>
      <c r="AF9" s="694"/>
    </row>
    <row r="10" spans="1:32" ht="6" customHeight="1" thickBot="1" x14ac:dyDescent="0.35">
      <c r="A10" s="488"/>
      <c r="B10" s="835"/>
      <c r="C10" s="488"/>
      <c r="D10" s="501"/>
      <c r="E10" s="501"/>
      <c r="F10" s="501"/>
      <c r="G10" s="501"/>
      <c r="H10" s="501"/>
      <c r="I10" s="501"/>
      <c r="J10" s="501"/>
      <c r="K10" s="501"/>
      <c r="L10" s="501"/>
      <c r="M10" s="495"/>
      <c r="N10" s="694"/>
      <c r="O10" s="694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</row>
    <row r="11" spans="1:32" ht="18" customHeight="1" thickBot="1" x14ac:dyDescent="0.35">
      <c r="A11" s="488"/>
      <c r="B11" s="835"/>
      <c r="C11" s="522" t="s">
        <v>134</v>
      </c>
      <c r="D11" s="523">
        <v>0.79617834389999997</v>
      </c>
      <c r="E11" s="524">
        <v>0.7955449483</v>
      </c>
      <c r="F11" s="524">
        <v>0.81967213110000003</v>
      </c>
      <c r="G11" s="524">
        <v>0.79681274899999999</v>
      </c>
      <c r="H11" s="524">
        <v>0.8</v>
      </c>
      <c r="I11" s="524">
        <v>0.80906148870000005</v>
      </c>
      <c r="J11" s="524">
        <v>0.80192461910000001</v>
      </c>
      <c r="K11" s="524">
        <v>0.81103000810000003</v>
      </c>
      <c r="L11" s="525">
        <v>0.79051383399999997</v>
      </c>
      <c r="M11" s="526"/>
      <c r="N11" s="705"/>
      <c r="O11" s="705"/>
      <c r="P11" s="705"/>
      <c r="Q11" s="706"/>
      <c r="R11" s="707"/>
      <c r="S11" s="707"/>
      <c r="T11" s="705"/>
      <c r="U11" s="705"/>
      <c r="V11" s="708"/>
      <c r="W11" s="708"/>
      <c r="X11" s="694"/>
      <c r="Y11" s="694"/>
      <c r="Z11" s="694"/>
      <c r="AA11" s="694"/>
      <c r="AB11" s="694"/>
      <c r="AC11" s="694"/>
      <c r="AD11" s="694"/>
      <c r="AE11" s="694"/>
      <c r="AF11" s="694"/>
    </row>
    <row r="12" spans="1:32" ht="6" customHeight="1" thickBot="1" x14ac:dyDescent="0.35">
      <c r="A12" s="488"/>
      <c r="B12" s="488"/>
      <c r="C12" s="488"/>
      <c r="D12" s="501"/>
      <c r="E12" s="501"/>
      <c r="F12" s="501"/>
      <c r="G12" s="501"/>
      <c r="H12" s="501"/>
      <c r="I12" s="501"/>
      <c r="J12" s="501"/>
      <c r="K12" s="501"/>
      <c r="L12" s="501"/>
      <c r="M12" s="495"/>
      <c r="N12" s="694"/>
      <c r="O12" s="694"/>
      <c r="P12" s="694"/>
      <c r="Q12" s="694"/>
      <c r="R12" s="694"/>
      <c r="S12" s="694"/>
      <c r="T12" s="694"/>
      <c r="U12" s="694"/>
      <c r="V12" s="694"/>
      <c r="W12" s="694"/>
      <c r="X12" s="694"/>
      <c r="Y12" s="694"/>
      <c r="Z12" s="694"/>
      <c r="AA12" s="694"/>
      <c r="AB12" s="694"/>
      <c r="AC12" s="694"/>
      <c r="AD12" s="694"/>
      <c r="AE12" s="694"/>
      <c r="AF12" s="694"/>
    </row>
    <row r="13" spans="1:32" ht="18" customHeight="1" thickBot="1" x14ac:dyDescent="0.35">
      <c r="A13" s="488"/>
      <c r="B13" s="833" t="s">
        <v>136</v>
      </c>
      <c r="C13" s="834"/>
      <c r="D13" s="536">
        <v>3</v>
      </c>
      <c r="E13" s="537">
        <v>4</v>
      </c>
      <c r="F13" s="537">
        <v>5</v>
      </c>
      <c r="G13" s="537">
        <v>6</v>
      </c>
      <c r="H13" s="537">
        <v>7</v>
      </c>
      <c r="I13" s="537">
        <v>8</v>
      </c>
      <c r="J13" s="537">
        <v>9</v>
      </c>
      <c r="K13" s="537">
        <v>10</v>
      </c>
      <c r="L13" s="538">
        <v>11</v>
      </c>
      <c r="M13" s="539"/>
      <c r="N13" s="709"/>
      <c r="O13" s="824"/>
      <c r="P13" s="824"/>
      <c r="Q13" s="824"/>
      <c r="R13" s="824"/>
      <c r="S13" s="824"/>
      <c r="T13" s="824"/>
      <c r="U13" s="824"/>
      <c r="V13" s="824"/>
      <c r="W13" s="824"/>
      <c r="X13" s="694"/>
      <c r="Y13" s="694"/>
      <c r="Z13" s="694"/>
      <c r="AA13" s="694"/>
      <c r="AB13" s="694"/>
      <c r="AC13" s="694"/>
      <c r="AD13" s="694"/>
      <c r="AE13" s="694"/>
      <c r="AF13" s="694"/>
    </row>
    <row r="14" spans="1:32" ht="18" customHeight="1" x14ac:dyDescent="0.3">
      <c r="A14" s="488"/>
      <c r="B14" s="793" t="s">
        <v>72</v>
      </c>
      <c r="C14" s="795" t="s">
        <v>73</v>
      </c>
      <c r="D14" s="797" t="s">
        <v>8</v>
      </c>
      <c r="E14" s="799" t="s">
        <v>67</v>
      </c>
      <c r="F14" s="799" t="s">
        <v>9</v>
      </c>
      <c r="G14" s="799" t="s">
        <v>58</v>
      </c>
      <c r="H14" s="799" t="s">
        <v>68</v>
      </c>
      <c r="I14" s="799" t="s">
        <v>24</v>
      </c>
      <c r="J14" s="799" t="s">
        <v>11</v>
      </c>
      <c r="K14" s="799" t="s">
        <v>12</v>
      </c>
      <c r="L14" s="801" t="s">
        <v>13</v>
      </c>
      <c r="M14" s="541"/>
      <c r="N14" s="824"/>
      <c r="O14" s="824"/>
      <c r="P14" s="824"/>
      <c r="Q14" s="826"/>
      <c r="R14" s="824"/>
      <c r="S14" s="709"/>
      <c r="T14" s="824"/>
      <c r="U14" s="824"/>
      <c r="V14" s="825"/>
      <c r="W14" s="825"/>
      <c r="X14" s="694"/>
      <c r="Y14" s="694"/>
      <c r="Z14" s="694"/>
      <c r="AA14" s="694"/>
      <c r="AB14" s="694"/>
      <c r="AC14" s="694"/>
      <c r="AD14" s="694"/>
      <c r="AE14" s="694"/>
      <c r="AF14" s="694"/>
    </row>
    <row r="15" spans="1:32" ht="18" customHeight="1" thickBot="1" x14ac:dyDescent="0.35">
      <c r="A15" s="488"/>
      <c r="B15" s="794"/>
      <c r="C15" s="796"/>
      <c r="D15" s="798"/>
      <c r="E15" s="800"/>
      <c r="F15" s="800"/>
      <c r="G15" s="800"/>
      <c r="H15" s="800"/>
      <c r="I15" s="800"/>
      <c r="J15" s="800"/>
      <c r="K15" s="800"/>
      <c r="L15" s="802"/>
      <c r="M15" s="541"/>
      <c r="N15" s="824"/>
      <c r="O15" s="824"/>
      <c r="P15" s="824"/>
      <c r="Q15" s="826"/>
      <c r="R15" s="824"/>
      <c r="S15" s="709"/>
      <c r="T15" s="824"/>
      <c r="U15" s="824"/>
      <c r="V15" s="710"/>
      <c r="W15" s="710"/>
      <c r="X15" s="694"/>
      <c r="Y15" s="694"/>
      <c r="Z15" s="694"/>
      <c r="AA15" s="694"/>
      <c r="AB15" s="694"/>
      <c r="AC15" s="694"/>
      <c r="AD15" s="694"/>
      <c r="AE15" s="694"/>
      <c r="AF15" s="694"/>
    </row>
    <row r="16" spans="1:32" ht="18" customHeight="1" x14ac:dyDescent="0.3">
      <c r="A16" s="488"/>
      <c r="B16" s="544">
        <v>1</v>
      </c>
      <c r="C16" s="545">
        <v>2008</v>
      </c>
      <c r="D16" s="546">
        <f>'Table X12 Indices 2012=100'!D16*$D$11</f>
        <v>60.111464964450001</v>
      </c>
      <c r="E16" s="547">
        <f>'Table X12 Indices 2012=100'!E16*$E$11</f>
        <v>58.870326174200002</v>
      </c>
      <c r="F16" s="547">
        <f>'Table X12 Indices 2012=100'!F16*$F$11</f>
        <v>61.065573766950003</v>
      </c>
      <c r="G16" s="547">
        <f>'Table X12 Indices 2012=100'!G16*$G$11</f>
        <v>59.362549800499998</v>
      </c>
      <c r="H16" s="547">
        <f>'Table X12 Indices 2012=100'!H16*$H$11</f>
        <v>60.400000000000006</v>
      </c>
      <c r="I16" s="547">
        <f>'Table X12 Indices 2012=100'!I16*$I$11</f>
        <v>60.355987057020002</v>
      </c>
      <c r="J16" s="547">
        <f>'Table X12 Indices 2012=100'!J16*$J$11</f>
        <v>60.625501203959999</v>
      </c>
      <c r="K16" s="547">
        <f>'Table X12 Indices 2012=100'!K16*$K$11</f>
        <v>60.583941605070002</v>
      </c>
      <c r="L16" s="548">
        <f>'Table X12 Indices 2012=100'!L16*$L$11</f>
        <v>59.604743083599999</v>
      </c>
      <c r="M16" s="549"/>
      <c r="N16" s="711"/>
      <c r="O16" s="711"/>
      <c r="P16" s="711"/>
      <c r="Q16" s="712"/>
      <c r="R16" s="711"/>
      <c r="S16" s="711"/>
      <c r="T16" s="711"/>
      <c r="U16" s="711"/>
      <c r="V16" s="713"/>
      <c r="W16" s="713"/>
      <c r="X16" s="694"/>
      <c r="Y16" s="694"/>
      <c r="Z16" s="694"/>
      <c r="AA16" s="694"/>
      <c r="AB16" s="694"/>
      <c r="AC16" s="694"/>
      <c r="AD16" s="694"/>
      <c r="AE16" s="694"/>
      <c r="AF16" s="694"/>
    </row>
    <row r="17" spans="1:32" ht="18" customHeight="1" x14ac:dyDescent="0.3">
      <c r="A17" s="488"/>
      <c r="B17" s="559">
        <v>2</v>
      </c>
      <c r="C17" s="560">
        <v>2008</v>
      </c>
      <c r="D17" s="561">
        <f>'Table X12 Indices 2012=100'!D17*$D$11</f>
        <v>60.350318467619999</v>
      </c>
      <c r="E17" s="562">
        <f>'Table X12 Indices 2012=100'!E17*$E$11</f>
        <v>59.10898965869</v>
      </c>
      <c r="F17" s="562">
        <f>'Table X12 Indices 2012=100'!F17*$F$11</f>
        <v>61.229508193170005</v>
      </c>
      <c r="G17" s="562">
        <f>'Table X12 Indices 2012=100'!G17*$G$11</f>
        <v>59.601593625199996</v>
      </c>
      <c r="H17" s="562">
        <f>'Table X12 Indices 2012=100'!H17*$H$11</f>
        <v>60.720000000000006</v>
      </c>
      <c r="I17" s="562">
        <f>'Table X12 Indices 2012=100'!I17*$I$11</f>
        <v>60.76051780137</v>
      </c>
      <c r="J17" s="562">
        <f>'Table X12 Indices 2012=100'!J17*$J$11</f>
        <v>61.106655975420004</v>
      </c>
      <c r="K17" s="562">
        <f>'Table X12 Indices 2012=100'!K17*$K$11</f>
        <v>60.827250607500005</v>
      </c>
      <c r="L17" s="563">
        <f>'Table X12 Indices 2012=100'!L17*$L$11</f>
        <v>59.920948617199997</v>
      </c>
      <c r="M17" s="549"/>
      <c r="N17" s="711"/>
      <c r="O17" s="711"/>
      <c r="P17" s="711"/>
      <c r="Q17" s="712"/>
      <c r="R17" s="711"/>
      <c r="S17" s="711"/>
      <c r="T17" s="711"/>
      <c r="U17" s="711"/>
      <c r="V17" s="713"/>
      <c r="W17" s="713"/>
      <c r="X17" s="694"/>
      <c r="Y17" s="694"/>
      <c r="Z17" s="694"/>
      <c r="AA17" s="694"/>
      <c r="AB17" s="694"/>
      <c r="AC17" s="694"/>
      <c r="AD17" s="694"/>
      <c r="AE17" s="694"/>
      <c r="AF17" s="694"/>
    </row>
    <row r="18" spans="1:32" ht="18" customHeight="1" x14ac:dyDescent="0.3">
      <c r="A18" s="488"/>
      <c r="B18" s="559">
        <v>3</v>
      </c>
      <c r="C18" s="560">
        <v>2008</v>
      </c>
      <c r="D18" s="561">
        <f>'Table X12 Indices 2012=100'!D18*$D$11</f>
        <v>61.305732480300001</v>
      </c>
      <c r="E18" s="562">
        <f>'Table X12 Indices 2012=100'!E18*$E$11</f>
        <v>59.904534606989998</v>
      </c>
      <c r="F18" s="562">
        <f>'Table X12 Indices 2012=100'!F18*$F$11</f>
        <v>61.96721311116</v>
      </c>
      <c r="G18" s="562">
        <f>'Table X12 Indices 2012=100'!G18*$G$11</f>
        <v>60.478087649100004</v>
      </c>
      <c r="H18" s="562">
        <f>'Table X12 Indices 2012=100'!H18*$H$11</f>
        <v>61.2</v>
      </c>
      <c r="I18" s="562">
        <f>'Table X12 Indices 2012=100'!I18*$I$11</f>
        <v>61.650485438940009</v>
      </c>
      <c r="J18" s="562">
        <f>'Table X12 Indices 2012=100'!J18*$J$11</f>
        <v>62.149157980250003</v>
      </c>
      <c r="K18" s="562">
        <f>'Table X12 Indices 2012=100'!K18*$K$11</f>
        <v>61.232765611550001</v>
      </c>
      <c r="L18" s="563">
        <f>'Table X12 Indices 2012=100'!L18*$L$11</f>
        <v>60.553359684399993</v>
      </c>
      <c r="M18" s="549"/>
      <c r="N18" s="711"/>
      <c r="O18" s="711"/>
      <c r="P18" s="711"/>
      <c r="Q18" s="712"/>
      <c r="R18" s="711"/>
      <c r="S18" s="711"/>
      <c r="T18" s="711"/>
      <c r="U18" s="711"/>
      <c r="V18" s="713"/>
      <c r="W18" s="713"/>
      <c r="X18" s="694"/>
      <c r="Y18" s="694"/>
      <c r="Z18" s="694"/>
      <c r="AA18" s="694"/>
      <c r="AB18" s="694"/>
      <c r="AC18" s="694"/>
      <c r="AD18" s="694"/>
      <c r="AE18" s="694"/>
      <c r="AF18" s="694"/>
    </row>
    <row r="19" spans="1:32" ht="18" customHeight="1" x14ac:dyDescent="0.3">
      <c r="A19" s="488"/>
      <c r="B19" s="559">
        <v>4</v>
      </c>
      <c r="C19" s="560">
        <v>2008</v>
      </c>
      <c r="D19" s="561">
        <f>'Table X12 Indices 2012=100'!D19*$D$11</f>
        <v>61.703821652249999</v>
      </c>
      <c r="E19" s="562">
        <f>'Table X12 Indices 2012=100'!E19*$E$11</f>
        <v>60.381861575970007</v>
      </c>
      <c r="F19" s="562">
        <f>'Table X12 Indices 2012=100'!F19*$F$11</f>
        <v>62.459016389820007</v>
      </c>
      <c r="G19" s="562">
        <f>'Table X12 Indices 2012=100'!G19*$G$11</f>
        <v>60.876494023600003</v>
      </c>
      <c r="H19" s="562">
        <f>'Table X12 Indices 2012=100'!H19*$H$11</f>
        <v>61.760000000000005</v>
      </c>
      <c r="I19" s="562">
        <f>'Table X12 Indices 2012=100'!I19*$I$11</f>
        <v>62.13592233216</v>
      </c>
      <c r="J19" s="562">
        <f>'Table X12 Indices 2012=100'!J19*$J$11</f>
        <v>62.469927827890004</v>
      </c>
      <c r="K19" s="562">
        <f>'Table X12 Indices 2012=100'!K19*$K$11</f>
        <v>61.557177614790007</v>
      </c>
      <c r="L19" s="563">
        <f>'Table X12 Indices 2012=100'!L19*$L$11</f>
        <v>61.106719368199997</v>
      </c>
      <c r="M19" s="549"/>
      <c r="N19" s="711"/>
      <c r="O19" s="711"/>
      <c r="P19" s="711"/>
      <c r="Q19" s="712"/>
      <c r="R19" s="711"/>
      <c r="S19" s="711"/>
      <c r="T19" s="711"/>
      <c r="U19" s="711"/>
      <c r="V19" s="713"/>
      <c r="W19" s="713"/>
      <c r="X19" s="694"/>
      <c r="Y19" s="694"/>
      <c r="Z19" s="694"/>
      <c r="AA19" s="694"/>
      <c r="AB19" s="694"/>
      <c r="AC19" s="694"/>
      <c r="AD19" s="694"/>
      <c r="AE19" s="694"/>
      <c r="AF19" s="694"/>
    </row>
    <row r="20" spans="1:32" ht="18" customHeight="1" x14ac:dyDescent="0.3">
      <c r="A20" s="488"/>
      <c r="B20" s="559">
        <v>5</v>
      </c>
      <c r="C20" s="560">
        <v>2008</v>
      </c>
      <c r="D20" s="561">
        <f>'Table X12 Indices 2012=100'!D20*$D$11</f>
        <v>62.101910824199997</v>
      </c>
      <c r="E20" s="562">
        <f>'Table X12 Indices 2012=100'!E20*$E$11</f>
        <v>60.938743039779993</v>
      </c>
      <c r="F20" s="562">
        <f>'Table X12 Indices 2012=100'!F20*$F$11</f>
        <v>62.950819668480001</v>
      </c>
      <c r="G20" s="562">
        <f>'Table X12 Indices 2012=100'!G20*$G$11</f>
        <v>61.274900398100002</v>
      </c>
      <c r="H20" s="562">
        <f>'Table X12 Indices 2012=100'!H20*$H$11</f>
        <v>62.160000000000004</v>
      </c>
      <c r="I20" s="562">
        <f>'Table X12 Indices 2012=100'!I20*$I$11</f>
        <v>62.621359225380012</v>
      </c>
      <c r="J20" s="562">
        <f>'Table X12 Indices 2012=100'!J20*$J$11</f>
        <v>62.951082599350002</v>
      </c>
      <c r="K20" s="562">
        <f>'Table X12 Indices 2012=100'!K20*$K$11</f>
        <v>62.124898620459994</v>
      </c>
      <c r="L20" s="563">
        <f>'Table X12 Indices 2012=100'!L20*$L$11</f>
        <v>61.343873518399995</v>
      </c>
      <c r="M20" s="549"/>
      <c r="N20" s="711"/>
      <c r="O20" s="711"/>
      <c r="P20" s="711"/>
      <c r="Q20" s="712"/>
      <c r="R20" s="711"/>
      <c r="S20" s="711"/>
      <c r="T20" s="711"/>
      <c r="U20" s="711"/>
      <c r="V20" s="713"/>
      <c r="W20" s="713"/>
      <c r="X20" s="694"/>
      <c r="Y20" s="694"/>
      <c r="Z20" s="694"/>
      <c r="AA20" s="694"/>
      <c r="AB20" s="694"/>
      <c r="AC20" s="694"/>
      <c r="AD20" s="694"/>
      <c r="AE20" s="694"/>
      <c r="AF20" s="694"/>
    </row>
    <row r="21" spans="1:32" ht="18" customHeight="1" x14ac:dyDescent="0.3">
      <c r="A21" s="488"/>
      <c r="B21" s="559">
        <v>6</v>
      </c>
      <c r="C21" s="560">
        <v>2008</v>
      </c>
      <c r="D21" s="561">
        <f>'Table X12 Indices 2012=100'!D21*$D$11</f>
        <v>62.738853499319994</v>
      </c>
      <c r="E21" s="562">
        <f>'Table X12 Indices 2012=100'!E21*$E$11</f>
        <v>61.813842482910005</v>
      </c>
      <c r="F21" s="562">
        <f>'Table X12 Indices 2012=100'!F21*$F$11</f>
        <v>63.77049179958</v>
      </c>
      <c r="G21" s="562">
        <f>'Table X12 Indices 2012=100'!G21*$G$11</f>
        <v>61.992031872199995</v>
      </c>
      <c r="H21" s="562">
        <f>'Table X12 Indices 2012=100'!H21*$H$11</f>
        <v>63.360000000000007</v>
      </c>
      <c r="I21" s="562">
        <f>'Table X12 Indices 2012=100'!I21*$I$11</f>
        <v>63.511326862950007</v>
      </c>
      <c r="J21" s="562">
        <f>'Table X12 Indices 2012=100'!J21*$J$11</f>
        <v>63.913392142270006</v>
      </c>
      <c r="K21" s="562">
        <f>'Table X12 Indices 2012=100'!K21*$K$11</f>
        <v>62.935928628559999</v>
      </c>
      <c r="L21" s="563">
        <f>'Table X12 Indices 2012=100'!L21*$L$11</f>
        <v>62.371541502600003</v>
      </c>
      <c r="M21" s="549"/>
      <c r="N21" s="711"/>
      <c r="O21" s="711"/>
      <c r="P21" s="711"/>
      <c r="Q21" s="712"/>
      <c r="R21" s="711"/>
      <c r="S21" s="711"/>
      <c r="T21" s="711"/>
      <c r="U21" s="711"/>
      <c r="V21" s="713"/>
      <c r="W21" s="713"/>
      <c r="X21" s="694"/>
      <c r="Y21" s="694"/>
      <c r="Z21" s="694"/>
      <c r="AA21" s="694"/>
      <c r="AB21" s="694"/>
      <c r="AC21" s="694"/>
      <c r="AD21" s="694"/>
      <c r="AE21" s="694"/>
      <c r="AF21" s="694"/>
    </row>
    <row r="22" spans="1:32" ht="18" customHeight="1" x14ac:dyDescent="0.3">
      <c r="A22" s="488"/>
      <c r="B22" s="559">
        <v>7</v>
      </c>
      <c r="C22" s="560">
        <v>2008</v>
      </c>
      <c r="D22" s="561">
        <f>'Table X12 Indices 2012=100'!D22*$D$11</f>
        <v>63.614649677610004</v>
      </c>
      <c r="E22" s="562">
        <f>'Table X12 Indices 2012=100'!E22*$E$11</f>
        <v>62.609387431210003</v>
      </c>
      <c r="F22" s="562">
        <f>'Table X12 Indices 2012=100'!F22*$F$11</f>
        <v>64.426229504459997</v>
      </c>
      <c r="G22" s="562">
        <f>'Table X12 Indices 2012=100'!G22*$G$11</f>
        <v>62.709163346300002</v>
      </c>
      <c r="H22" s="562">
        <f>'Table X12 Indices 2012=100'!H22*$H$11</f>
        <v>64.48</v>
      </c>
      <c r="I22" s="562">
        <f>'Table X12 Indices 2012=100'!I22*$I$11</f>
        <v>64.23948220278001</v>
      </c>
      <c r="J22" s="562">
        <f>'Table X12 Indices 2012=100'!J22*$J$11</f>
        <v>64.635124299460003</v>
      </c>
      <c r="K22" s="562">
        <f>'Table X12 Indices 2012=100'!K22*$K$11</f>
        <v>63.828061637470007</v>
      </c>
      <c r="L22" s="563">
        <f>'Table X12 Indices 2012=100'!L22*$L$11</f>
        <v>63.162055336600005</v>
      </c>
      <c r="M22" s="549"/>
      <c r="N22" s="711"/>
      <c r="O22" s="711"/>
      <c r="P22" s="711"/>
      <c r="Q22" s="712"/>
      <c r="R22" s="711"/>
      <c r="S22" s="711"/>
      <c r="T22" s="711"/>
      <c r="U22" s="711"/>
      <c r="V22" s="713"/>
      <c r="W22" s="713"/>
      <c r="X22" s="694"/>
      <c r="Y22" s="694"/>
      <c r="Z22" s="694"/>
      <c r="AA22" s="694"/>
      <c r="AB22" s="694"/>
      <c r="AC22" s="694"/>
      <c r="AD22" s="694"/>
      <c r="AE22" s="694"/>
      <c r="AF22" s="694"/>
    </row>
    <row r="23" spans="1:32" ht="18" customHeight="1" x14ac:dyDescent="0.3">
      <c r="A23" s="488"/>
      <c r="B23" s="559">
        <v>8</v>
      </c>
      <c r="C23" s="560">
        <v>2008</v>
      </c>
      <c r="D23" s="561">
        <f>'Table X12 Indices 2012=100'!D23*$D$11</f>
        <v>63.933121015169995</v>
      </c>
      <c r="E23" s="562">
        <f>'Table X12 Indices 2012=100'!E23*$E$11</f>
        <v>63.166268895020004</v>
      </c>
      <c r="F23" s="562">
        <f>'Table X12 Indices 2012=100'!F23*$F$11</f>
        <v>65.163934422449998</v>
      </c>
      <c r="G23" s="562">
        <f>'Table X12 Indices 2012=100'!G23*$G$11</f>
        <v>63.187250995699998</v>
      </c>
      <c r="H23" s="562">
        <f>'Table X12 Indices 2012=100'!H23*$H$11</f>
        <v>64.88</v>
      </c>
      <c r="I23" s="562">
        <f>'Table X12 Indices 2012=100'!I23*$I$11</f>
        <v>64.805825244869993</v>
      </c>
      <c r="J23" s="562">
        <f>'Table X12 Indices 2012=100'!J23*$J$11</f>
        <v>64.955894147099997</v>
      </c>
      <c r="K23" s="562">
        <f>'Table X12 Indices 2012=100'!K23*$K$11</f>
        <v>64.233576641520003</v>
      </c>
      <c r="L23" s="563">
        <f>'Table X12 Indices 2012=100'!L23*$L$11</f>
        <v>63.715415020399995</v>
      </c>
      <c r="M23" s="549"/>
      <c r="N23" s="711"/>
      <c r="O23" s="711"/>
      <c r="P23" s="711"/>
      <c r="Q23" s="712"/>
      <c r="R23" s="711"/>
      <c r="S23" s="711"/>
      <c r="T23" s="711"/>
      <c r="U23" s="711"/>
      <c r="V23" s="713"/>
      <c r="W23" s="713"/>
      <c r="X23" s="694"/>
      <c r="Y23" s="694"/>
      <c r="Z23" s="694"/>
      <c r="AA23" s="694"/>
      <c r="AB23" s="694"/>
      <c r="AC23" s="694"/>
      <c r="AD23" s="694"/>
      <c r="AE23" s="694"/>
      <c r="AF23" s="694"/>
    </row>
    <row r="24" spans="1:32" ht="18" customHeight="1" x14ac:dyDescent="0.3">
      <c r="A24" s="488"/>
      <c r="B24" s="559">
        <v>9</v>
      </c>
      <c r="C24" s="560">
        <v>2008</v>
      </c>
      <c r="D24" s="561">
        <f>'Table X12 Indices 2012=100'!D24*$D$11</f>
        <v>64.41082802151</v>
      </c>
      <c r="E24" s="562">
        <f>'Table X12 Indices 2012=100'!E24*$E$11</f>
        <v>63.802704853660003</v>
      </c>
      <c r="F24" s="562">
        <f>'Table X12 Indices 2012=100'!F24*$F$11</f>
        <v>65.573770488000008</v>
      </c>
      <c r="G24" s="562">
        <f>'Table X12 Indices 2012=100'!G24*$G$11</f>
        <v>63.6653386451</v>
      </c>
      <c r="H24" s="562">
        <f>'Table X12 Indices 2012=100'!H24*$H$11</f>
        <v>65.2</v>
      </c>
      <c r="I24" s="562">
        <f>'Table X12 Indices 2012=100'!I24*$I$11</f>
        <v>65.372168286960004</v>
      </c>
      <c r="J24" s="562">
        <f>'Table X12 Indices 2012=100'!J24*$J$11</f>
        <v>65.196471532830003</v>
      </c>
      <c r="K24" s="562">
        <f>'Table X12 Indices 2012=100'!K24*$K$11</f>
        <v>64.557988644760002</v>
      </c>
      <c r="L24" s="563">
        <f>'Table X12 Indices 2012=100'!L24*$L$11</f>
        <v>64.031620554</v>
      </c>
      <c r="M24" s="549"/>
      <c r="N24" s="711"/>
      <c r="O24" s="711"/>
      <c r="P24" s="711"/>
      <c r="Q24" s="712"/>
      <c r="R24" s="711"/>
      <c r="S24" s="711"/>
      <c r="T24" s="711"/>
      <c r="U24" s="711"/>
      <c r="V24" s="713"/>
      <c r="W24" s="713"/>
      <c r="X24" s="694"/>
      <c r="Y24" s="694"/>
      <c r="Z24" s="694"/>
      <c r="AA24" s="694"/>
      <c r="AB24" s="694"/>
      <c r="AC24" s="694"/>
      <c r="AD24" s="694"/>
      <c r="AE24" s="694"/>
      <c r="AF24" s="694"/>
    </row>
    <row r="25" spans="1:32" ht="18" customHeight="1" x14ac:dyDescent="0.3">
      <c r="A25" s="488"/>
      <c r="B25" s="559">
        <v>10</v>
      </c>
      <c r="C25" s="560">
        <v>2008</v>
      </c>
      <c r="D25" s="561">
        <f>'Table X12 Indices 2012=100'!D25*$D$11</f>
        <v>64.649681524680005</v>
      </c>
      <c r="E25" s="562">
        <f>'Table X12 Indices 2012=100'!E25*$E$11</f>
        <v>64.041368338149994</v>
      </c>
      <c r="F25" s="562">
        <f>'Table X12 Indices 2012=100'!F25*$F$11</f>
        <v>65.983606553550004</v>
      </c>
      <c r="G25" s="562">
        <f>'Table X12 Indices 2012=100'!G25*$G$11</f>
        <v>63.824701194899994</v>
      </c>
      <c r="H25" s="562">
        <f>'Table X12 Indices 2012=100'!H25*$H$11</f>
        <v>65.52000000000001</v>
      </c>
      <c r="I25" s="562">
        <f>'Table X12 Indices 2012=100'!I25*$I$11</f>
        <v>65.533980584700004</v>
      </c>
      <c r="J25" s="562">
        <f>'Table X12 Indices 2012=100'!J25*$J$11</f>
        <v>65.276663994740005</v>
      </c>
      <c r="K25" s="562">
        <f>'Table X12 Indices 2012=100'!K25*$K$11</f>
        <v>64.963503648810004</v>
      </c>
      <c r="L25" s="563">
        <f>'Table X12 Indices 2012=100'!L25*$L$11</f>
        <v>64.347826087599998</v>
      </c>
      <c r="M25" s="549"/>
      <c r="N25" s="711"/>
      <c r="O25" s="711"/>
      <c r="P25" s="711"/>
      <c r="Q25" s="712"/>
      <c r="R25" s="711"/>
      <c r="S25" s="711"/>
      <c r="T25" s="711"/>
      <c r="U25" s="711"/>
      <c r="V25" s="713"/>
      <c r="W25" s="713"/>
      <c r="X25" s="694"/>
      <c r="Y25" s="694"/>
      <c r="Z25" s="694"/>
      <c r="AA25" s="694"/>
      <c r="AB25" s="694"/>
      <c r="AC25" s="694"/>
      <c r="AD25" s="694"/>
      <c r="AE25" s="694"/>
      <c r="AF25" s="694"/>
    </row>
    <row r="26" spans="1:32" ht="18" customHeight="1" x14ac:dyDescent="0.3">
      <c r="A26" s="488"/>
      <c r="B26" s="559">
        <v>11</v>
      </c>
      <c r="C26" s="560">
        <v>2008</v>
      </c>
      <c r="D26" s="561">
        <f>'Table X12 Indices 2012=100'!D26*$D$11</f>
        <v>64.729299359069998</v>
      </c>
      <c r="E26" s="562">
        <f>'Table X12 Indices 2012=100'!E26*$E$11</f>
        <v>64.041368338149994</v>
      </c>
      <c r="F26" s="562">
        <f>'Table X12 Indices 2012=100'!F26*$F$11</f>
        <v>65.983606553550004</v>
      </c>
      <c r="G26" s="562">
        <f>'Table X12 Indices 2012=100'!G26*$G$11</f>
        <v>63.904382469799998</v>
      </c>
      <c r="H26" s="562">
        <f>'Table X12 Indices 2012=100'!H26*$H$11</f>
        <v>65.52000000000001</v>
      </c>
      <c r="I26" s="562">
        <f>'Table X12 Indices 2012=100'!I26*$I$11</f>
        <v>65.614886733570003</v>
      </c>
      <c r="J26" s="562">
        <f>'Table X12 Indices 2012=100'!J26*$J$11</f>
        <v>65.356856456650007</v>
      </c>
      <c r="K26" s="562">
        <f>'Table X12 Indices 2012=100'!K26*$K$11</f>
        <v>65.044606649620007</v>
      </c>
      <c r="L26" s="563">
        <f>'Table X12 Indices 2012=100'!L26*$L$11</f>
        <v>64.584980237799996</v>
      </c>
      <c r="M26" s="549"/>
      <c r="N26" s="711"/>
      <c r="O26" s="711"/>
      <c r="P26" s="711"/>
      <c r="Q26" s="712"/>
      <c r="R26" s="711"/>
      <c r="S26" s="711"/>
      <c r="T26" s="711"/>
      <c r="U26" s="711"/>
      <c r="V26" s="713"/>
      <c r="W26" s="713"/>
      <c r="X26" s="694"/>
      <c r="Y26" s="694"/>
      <c r="Z26" s="694"/>
      <c r="AA26" s="694"/>
      <c r="AB26" s="694"/>
      <c r="AC26" s="694"/>
      <c r="AD26" s="694"/>
      <c r="AE26" s="694"/>
      <c r="AF26" s="694"/>
    </row>
    <row r="27" spans="1:32" ht="18" customHeight="1" x14ac:dyDescent="0.3">
      <c r="A27" s="488"/>
      <c r="B27" s="574">
        <v>12</v>
      </c>
      <c r="C27" s="575">
        <v>2008</v>
      </c>
      <c r="D27" s="576">
        <f>'Table X12 Indices 2012=100'!D27*$D$11</f>
        <v>64.649681524680005</v>
      </c>
      <c r="E27" s="577">
        <f>'Table X12 Indices 2012=100'!E27*$E$11</f>
        <v>63.802704853660003</v>
      </c>
      <c r="F27" s="577">
        <f>'Table X12 Indices 2012=100'!F27*$F$11</f>
        <v>65.655737701109999</v>
      </c>
      <c r="G27" s="577">
        <f>'Table X12 Indices 2012=100'!G27*$G$11</f>
        <v>63.824701194899994</v>
      </c>
      <c r="H27" s="577">
        <f>'Table X12 Indices 2012=100'!H27*$H$11</f>
        <v>65.600000000000009</v>
      </c>
      <c r="I27" s="577">
        <f>'Table X12 Indices 2012=100'!I27*$I$11</f>
        <v>65.533980584700004</v>
      </c>
      <c r="J27" s="577">
        <f>'Table X12 Indices 2012=100'!J27*$J$11</f>
        <v>65.196471532830003</v>
      </c>
      <c r="K27" s="577">
        <f>'Table X12 Indices 2012=100'!K27*$K$11</f>
        <v>65.044606649620007</v>
      </c>
      <c r="L27" s="578">
        <f>'Table X12 Indices 2012=100'!L27*$L$11</f>
        <v>64.505928854399997</v>
      </c>
      <c r="M27" s="549"/>
      <c r="N27" s="711"/>
      <c r="O27" s="711"/>
      <c r="P27" s="711"/>
      <c r="Q27" s="712"/>
      <c r="R27" s="711"/>
      <c r="S27" s="711"/>
      <c r="T27" s="711"/>
      <c r="U27" s="711"/>
      <c r="V27" s="713"/>
      <c r="W27" s="713"/>
      <c r="X27" s="694"/>
      <c r="Y27" s="694"/>
      <c r="Z27" s="694"/>
      <c r="AA27" s="694"/>
      <c r="AB27" s="694"/>
      <c r="AC27" s="694"/>
      <c r="AD27" s="694"/>
      <c r="AE27" s="694"/>
      <c r="AF27" s="694"/>
    </row>
    <row r="28" spans="1:32" ht="18" customHeight="1" x14ac:dyDescent="0.3">
      <c r="A28" s="488"/>
      <c r="B28" s="587">
        <v>1</v>
      </c>
      <c r="C28" s="588">
        <v>2009</v>
      </c>
      <c r="D28" s="589">
        <f>'Table X12 Indices 2012=100'!D28*$D$11</f>
        <v>64.729299359069998</v>
      </c>
      <c r="E28" s="590">
        <f>'Table X12 Indices 2012=100'!E28*$E$11</f>
        <v>64.359586317470004</v>
      </c>
      <c r="F28" s="590">
        <f>'Table X12 Indices 2012=100'!F28*$F$11</f>
        <v>65.737704914220004</v>
      </c>
      <c r="G28" s="590">
        <f>'Table X12 Indices 2012=100'!G28*$G$11</f>
        <v>64.143426294500003</v>
      </c>
      <c r="H28" s="590">
        <f>'Table X12 Indices 2012=100'!H28*$H$11</f>
        <v>66.239999999999995</v>
      </c>
      <c r="I28" s="590">
        <f>'Table X12 Indices 2012=100'!I28*$I$11</f>
        <v>65.614886733570003</v>
      </c>
      <c r="J28" s="590">
        <f>'Table X12 Indices 2012=100'!J28*$J$11</f>
        <v>65.356856456650007</v>
      </c>
      <c r="K28" s="590">
        <f>'Table X12 Indices 2012=100'!K28*$K$11</f>
        <v>65.693430656100006</v>
      </c>
      <c r="L28" s="591">
        <f>'Table X12 Indices 2012=100'!L28*$L$11</f>
        <v>64.901185771399994</v>
      </c>
      <c r="M28" s="549"/>
      <c r="N28" s="714"/>
      <c r="O28" s="714"/>
      <c r="P28" s="714"/>
      <c r="Q28" s="712"/>
      <c r="R28" s="714"/>
      <c r="S28" s="714"/>
      <c r="T28" s="714"/>
      <c r="U28" s="714"/>
      <c r="V28" s="712"/>
      <c r="W28" s="712"/>
      <c r="X28" s="694"/>
      <c r="Y28" s="694"/>
      <c r="Z28" s="694"/>
      <c r="AA28" s="694"/>
      <c r="AB28" s="694"/>
      <c r="AC28" s="694"/>
      <c r="AD28" s="694"/>
      <c r="AE28" s="694"/>
      <c r="AF28" s="694"/>
    </row>
    <row r="29" spans="1:32" ht="18" customHeight="1" x14ac:dyDescent="0.3">
      <c r="A29" s="488"/>
      <c r="B29" s="559">
        <v>2</v>
      </c>
      <c r="C29" s="560">
        <v>2009</v>
      </c>
      <c r="D29" s="561">
        <f>'Table X12 Indices 2012=100'!D29*$D$11</f>
        <v>65.366242034189995</v>
      </c>
      <c r="E29" s="562">
        <f>'Table X12 Indices 2012=100'!E29*$E$11</f>
        <v>64.996022276109997</v>
      </c>
      <c r="F29" s="562">
        <f>'Table X12 Indices 2012=100'!F29*$F$11</f>
        <v>66.55737704532001</v>
      </c>
      <c r="G29" s="562">
        <f>'Table X12 Indices 2012=100'!G29*$G$11</f>
        <v>64.860557768600003</v>
      </c>
      <c r="H29" s="562">
        <f>'Table X12 Indices 2012=100'!H29*$H$11</f>
        <v>66.720000000000013</v>
      </c>
      <c r="I29" s="562">
        <f>'Table X12 Indices 2012=100'!I29*$I$11</f>
        <v>66.423948222269999</v>
      </c>
      <c r="J29" s="562">
        <f>'Table X12 Indices 2012=100'!J29*$J$11</f>
        <v>66.158781075749999</v>
      </c>
      <c r="K29" s="562">
        <f>'Table X12 Indices 2012=100'!K29*$K$11</f>
        <v>66.666666665820003</v>
      </c>
      <c r="L29" s="563">
        <f>'Table X12 Indices 2012=100'!L29*$L$11</f>
        <v>65.375494071800006</v>
      </c>
      <c r="M29" s="549"/>
      <c r="N29" s="714"/>
      <c r="O29" s="714"/>
      <c r="P29" s="714"/>
      <c r="Q29" s="712"/>
      <c r="R29" s="714"/>
      <c r="S29" s="714"/>
      <c r="T29" s="714"/>
      <c r="U29" s="714"/>
      <c r="V29" s="712"/>
      <c r="W29" s="712"/>
      <c r="X29" s="694"/>
      <c r="Y29" s="694"/>
      <c r="Z29" s="694"/>
      <c r="AA29" s="694"/>
      <c r="AB29" s="694"/>
      <c r="AC29" s="694"/>
      <c r="AD29" s="694"/>
      <c r="AE29" s="694"/>
      <c r="AF29" s="694"/>
    </row>
    <row r="30" spans="1:32" ht="18" customHeight="1" x14ac:dyDescent="0.3">
      <c r="A30" s="488"/>
      <c r="B30" s="559">
        <v>3</v>
      </c>
      <c r="C30" s="560">
        <v>2009</v>
      </c>
      <c r="D30" s="561">
        <f>'Table X12 Indices 2012=100'!D30*$D$11</f>
        <v>66.32165604686999</v>
      </c>
      <c r="E30" s="562">
        <f>'Table X12 Indices 2012=100'!E30*$E$11</f>
        <v>65.791567224410002</v>
      </c>
      <c r="F30" s="562">
        <f>'Table X12 Indices 2012=100'!F30*$F$11</f>
        <v>67.295081963309997</v>
      </c>
      <c r="G30" s="562">
        <f>'Table X12 Indices 2012=100'!G30*$G$11</f>
        <v>65.6573705176</v>
      </c>
      <c r="H30" s="562">
        <f>'Table X12 Indices 2012=100'!H30*$H$11</f>
        <v>67.52000000000001</v>
      </c>
      <c r="I30" s="562">
        <f>'Table X12 Indices 2012=100'!I30*$I$11</f>
        <v>67.637540455319993</v>
      </c>
      <c r="J30" s="562">
        <f>'Table X12 Indices 2012=100'!J30*$J$11</f>
        <v>67.12109061867001</v>
      </c>
      <c r="K30" s="562">
        <f>'Table X12 Indices 2012=100'!K30*$K$11</f>
        <v>67.396593673110004</v>
      </c>
      <c r="L30" s="563">
        <f>'Table X12 Indices 2012=100'!L30*$L$11</f>
        <v>66.2450592892</v>
      </c>
      <c r="M30" s="549"/>
      <c r="N30" s="714"/>
      <c r="O30" s="714"/>
      <c r="P30" s="714"/>
      <c r="Q30" s="712"/>
      <c r="R30" s="714"/>
      <c r="S30" s="714"/>
      <c r="T30" s="714"/>
      <c r="U30" s="714"/>
      <c r="V30" s="712"/>
      <c r="W30" s="712"/>
      <c r="X30" s="694"/>
      <c r="Y30" s="694"/>
      <c r="Z30" s="694"/>
      <c r="AA30" s="694"/>
      <c r="AB30" s="694"/>
      <c r="AC30" s="694"/>
      <c r="AD30" s="694"/>
      <c r="AE30" s="694"/>
      <c r="AF30" s="694"/>
    </row>
    <row r="31" spans="1:32" ht="18" customHeight="1" x14ac:dyDescent="0.3">
      <c r="A31" s="488"/>
      <c r="B31" s="559">
        <v>4</v>
      </c>
      <c r="C31" s="560">
        <v>2009</v>
      </c>
      <c r="D31" s="561">
        <f>'Table X12 Indices 2012=100'!D31*$D$11</f>
        <v>66.640127384430002</v>
      </c>
      <c r="E31" s="562">
        <f>'Table X12 Indices 2012=100'!E31*$E$11</f>
        <v>66.189339698560005</v>
      </c>
      <c r="F31" s="562">
        <f>'Table X12 Indices 2012=100'!F31*$F$11</f>
        <v>67.868852455080003</v>
      </c>
      <c r="G31" s="562">
        <f>'Table X12 Indices 2012=100'!G31*$G$11</f>
        <v>66.055776892099999</v>
      </c>
      <c r="H31" s="562">
        <f>'Table X12 Indices 2012=100'!H31*$H$11</f>
        <v>67.92</v>
      </c>
      <c r="I31" s="562">
        <f>'Table X12 Indices 2012=100'!I31*$I$11</f>
        <v>67.718446604190007</v>
      </c>
      <c r="J31" s="562">
        <f>'Table X12 Indices 2012=100'!J31*$J$11</f>
        <v>67.44186046630999</v>
      </c>
      <c r="K31" s="562">
        <f>'Table X12 Indices 2012=100'!K31*$K$11</f>
        <v>67.802108677159993</v>
      </c>
      <c r="L31" s="563">
        <f>'Table X12 Indices 2012=100'!L31*$L$11</f>
        <v>66.482213439399999</v>
      </c>
      <c r="M31" s="549"/>
      <c r="N31" s="714"/>
      <c r="O31" s="714"/>
      <c r="P31" s="714"/>
      <c r="Q31" s="712"/>
      <c r="R31" s="714"/>
      <c r="S31" s="714"/>
      <c r="T31" s="714"/>
      <c r="U31" s="714"/>
      <c r="V31" s="712"/>
      <c r="W31" s="712"/>
      <c r="X31" s="694"/>
      <c r="Y31" s="694"/>
      <c r="Z31" s="694"/>
      <c r="AA31" s="694"/>
      <c r="AB31" s="694"/>
      <c r="AC31" s="694"/>
      <c r="AD31" s="694"/>
      <c r="AE31" s="694"/>
      <c r="AF31" s="694"/>
    </row>
    <row r="32" spans="1:32" ht="18" customHeight="1" x14ac:dyDescent="0.3">
      <c r="A32" s="488"/>
      <c r="B32" s="559">
        <v>5</v>
      </c>
      <c r="C32" s="560">
        <v>2009</v>
      </c>
      <c r="D32" s="561">
        <f>'Table X12 Indices 2012=100'!D32*$D$11</f>
        <v>66.878980887599994</v>
      </c>
      <c r="E32" s="562">
        <f>'Table X12 Indices 2012=100'!E32*$E$11</f>
        <v>66.348448688220003</v>
      </c>
      <c r="F32" s="562">
        <f>'Table X12 Indices 2012=100'!F32*$F$11</f>
        <v>67.950819668190007</v>
      </c>
      <c r="G32" s="562">
        <f>'Table X12 Indices 2012=100'!G32*$G$11</f>
        <v>66.215139441899993</v>
      </c>
      <c r="H32" s="562">
        <f>'Table X12 Indices 2012=100'!H32*$H$11</f>
        <v>68</v>
      </c>
      <c r="I32" s="562">
        <f>'Table X12 Indices 2012=100'!I32*$I$11</f>
        <v>67.961165050800005</v>
      </c>
      <c r="J32" s="562">
        <f>'Table X12 Indices 2012=100'!J32*$J$11</f>
        <v>67.68243785204001</v>
      </c>
      <c r="K32" s="562">
        <f>'Table X12 Indices 2012=100'!K32*$K$11</f>
        <v>68.045417679590003</v>
      </c>
      <c r="L32" s="563">
        <f>'Table X12 Indices 2012=100'!L32*$L$11</f>
        <v>66.719367589599997</v>
      </c>
      <c r="M32" s="549"/>
      <c r="N32" s="714"/>
      <c r="O32" s="714"/>
      <c r="P32" s="714"/>
      <c r="Q32" s="712"/>
      <c r="R32" s="714"/>
      <c r="S32" s="714"/>
      <c r="T32" s="714"/>
      <c r="U32" s="714"/>
      <c r="V32" s="712"/>
      <c r="W32" s="712"/>
      <c r="X32" s="694"/>
      <c r="Y32" s="694"/>
      <c r="Z32" s="694"/>
      <c r="AA32" s="694"/>
      <c r="AB32" s="694"/>
      <c r="AC32" s="694"/>
      <c r="AD32" s="694"/>
      <c r="AE32" s="694"/>
      <c r="AF32" s="694"/>
    </row>
    <row r="33" spans="1:32" ht="18" customHeight="1" x14ac:dyDescent="0.3">
      <c r="A33" s="488"/>
      <c r="B33" s="559">
        <v>6</v>
      </c>
      <c r="C33" s="560">
        <v>2009</v>
      </c>
      <c r="D33" s="561">
        <f>'Table X12 Indices 2012=100'!D33*$D$11</f>
        <v>67.11783439077</v>
      </c>
      <c r="E33" s="562">
        <f>'Table X12 Indices 2012=100'!E33*$E$11</f>
        <v>66.587112172710007</v>
      </c>
      <c r="F33" s="562">
        <f>'Table X12 Indices 2012=100'!F33*$F$11</f>
        <v>68.278688520629998</v>
      </c>
      <c r="G33" s="562">
        <f>'Table X12 Indices 2012=100'!G33*$G$11</f>
        <v>66.454183266599998</v>
      </c>
      <c r="H33" s="562">
        <f>'Table X12 Indices 2012=100'!H33*$H$11</f>
        <v>68.239999999999995</v>
      </c>
      <c r="I33" s="562">
        <f>'Table X12 Indices 2012=100'!I33*$I$11</f>
        <v>68.042071199670005</v>
      </c>
      <c r="J33" s="562">
        <f>'Table X12 Indices 2012=100'!J33*$J$11</f>
        <v>68.003207699680004</v>
      </c>
      <c r="K33" s="562">
        <f>'Table X12 Indices 2012=100'!K33*$K$11</f>
        <v>68.045417679590003</v>
      </c>
      <c r="L33" s="563">
        <f>'Table X12 Indices 2012=100'!L33*$L$11</f>
        <v>66.719367589599997</v>
      </c>
      <c r="M33" s="549"/>
      <c r="N33" s="714"/>
      <c r="O33" s="714"/>
      <c r="P33" s="714"/>
      <c r="Q33" s="712"/>
      <c r="R33" s="714"/>
      <c r="S33" s="714"/>
      <c r="T33" s="714"/>
      <c r="U33" s="714"/>
      <c r="V33" s="712"/>
      <c r="W33" s="712"/>
      <c r="X33" s="694"/>
      <c r="Y33" s="694"/>
      <c r="Z33" s="694"/>
      <c r="AA33" s="694"/>
      <c r="AB33" s="694"/>
      <c r="AC33" s="694"/>
      <c r="AD33" s="694"/>
      <c r="AE33" s="694"/>
      <c r="AF33" s="694"/>
    </row>
    <row r="34" spans="1:32" ht="18" customHeight="1" x14ac:dyDescent="0.3">
      <c r="A34" s="488"/>
      <c r="B34" s="559">
        <v>7</v>
      </c>
      <c r="C34" s="560">
        <v>2009</v>
      </c>
      <c r="D34" s="561">
        <f>'Table X12 Indices 2012=100'!D34*$D$11</f>
        <v>67.914012734669996</v>
      </c>
      <c r="E34" s="562">
        <f>'Table X12 Indices 2012=100'!E34*$E$11</f>
        <v>67.143993636520008</v>
      </c>
      <c r="F34" s="562">
        <f>'Table X12 Indices 2012=100'!F34*$F$11</f>
        <v>69.01639343862</v>
      </c>
      <c r="G34" s="562">
        <f>'Table X12 Indices 2012=100'!G34*$G$11</f>
        <v>67.171314740699998</v>
      </c>
      <c r="H34" s="562">
        <f>'Table X12 Indices 2012=100'!H34*$H$11</f>
        <v>68.720000000000013</v>
      </c>
      <c r="I34" s="562">
        <f>'Table X12 Indices 2012=100'!I34*$I$11</f>
        <v>68.770226539500001</v>
      </c>
      <c r="J34" s="562">
        <f>'Table X12 Indices 2012=100'!J34*$J$11</f>
        <v>68.805132318779997</v>
      </c>
      <c r="K34" s="562">
        <f>'Table X12 Indices 2012=100'!K34*$K$11</f>
        <v>68.775344686880004</v>
      </c>
      <c r="L34" s="563">
        <f>'Table X12 Indices 2012=100'!L34*$L$11</f>
        <v>67.035573123199995</v>
      </c>
      <c r="M34" s="549"/>
      <c r="N34" s="714"/>
      <c r="O34" s="714"/>
      <c r="P34" s="714"/>
      <c r="Q34" s="712"/>
      <c r="R34" s="714"/>
      <c r="S34" s="714"/>
      <c r="T34" s="714"/>
      <c r="U34" s="714"/>
      <c r="V34" s="712"/>
      <c r="W34" s="712"/>
      <c r="X34" s="694"/>
      <c r="Y34" s="694"/>
      <c r="Z34" s="694"/>
      <c r="AA34" s="694"/>
      <c r="AB34" s="694"/>
      <c r="AC34" s="694"/>
      <c r="AD34" s="694"/>
      <c r="AE34" s="694"/>
      <c r="AF34" s="694"/>
    </row>
    <row r="35" spans="1:32" ht="18" customHeight="1" x14ac:dyDescent="0.3">
      <c r="A35" s="488"/>
      <c r="B35" s="559">
        <v>8</v>
      </c>
      <c r="C35" s="560">
        <v>2009</v>
      </c>
      <c r="D35" s="561">
        <f>'Table X12 Indices 2012=100'!D35*$D$11</f>
        <v>68.152866237839987</v>
      </c>
      <c r="E35" s="562">
        <f>'Table X12 Indices 2012=100'!E35*$E$11</f>
        <v>67.303102626179992</v>
      </c>
      <c r="F35" s="562">
        <f>'Table X12 Indices 2012=100'!F35*$F$11</f>
        <v>69.18032786484001</v>
      </c>
      <c r="G35" s="562">
        <f>'Table X12 Indices 2012=100'!G35*$G$11</f>
        <v>67.330677290500006</v>
      </c>
      <c r="H35" s="562">
        <f>'Table X12 Indices 2012=100'!H35*$H$11</f>
        <v>68.8</v>
      </c>
      <c r="I35" s="562">
        <f>'Table X12 Indices 2012=100'!I35*$I$11</f>
        <v>69.01294498611</v>
      </c>
      <c r="J35" s="562">
        <f>'Table X12 Indices 2012=100'!J35*$J$11</f>
        <v>69.045709704510003</v>
      </c>
      <c r="K35" s="562">
        <f>'Table X12 Indices 2012=100'!K35*$K$11</f>
        <v>69.01865368931</v>
      </c>
      <c r="L35" s="563">
        <f>'Table X12 Indices 2012=100'!L35*$L$11</f>
        <v>67.351778656799993</v>
      </c>
      <c r="M35" s="549"/>
      <c r="N35" s="714"/>
      <c r="O35" s="714"/>
      <c r="P35" s="714"/>
      <c r="Q35" s="712"/>
      <c r="R35" s="714"/>
      <c r="S35" s="714"/>
      <c r="T35" s="714"/>
      <c r="U35" s="714"/>
      <c r="V35" s="712"/>
      <c r="W35" s="712"/>
      <c r="X35" s="694"/>
      <c r="Y35" s="694"/>
      <c r="Z35" s="694"/>
      <c r="AA35" s="694"/>
      <c r="AB35" s="694"/>
      <c r="AC35" s="694"/>
      <c r="AD35" s="694"/>
      <c r="AE35" s="694"/>
      <c r="AF35" s="694"/>
    </row>
    <row r="36" spans="1:32" ht="18" customHeight="1" x14ac:dyDescent="0.3">
      <c r="A36" s="488"/>
      <c r="B36" s="559">
        <v>9</v>
      </c>
      <c r="C36" s="560">
        <v>2009</v>
      </c>
      <c r="D36" s="561">
        <f>'Table X12 Indices 2012=100'!D36*$D$11</f>
        <v>68.4713375754</v>
      </c>
      <c r="E36" s="562">
        <f>'Table X12 Indices 2012=100'!E36*$E$11</f>
        <v>67.541766110670011</v>
      </c>
      <c r="F36" s="562">
        <f>'Table X12 Indices 2012=100'!F36*$F$11</f>
        <v>69.42622950417001</v>
      </c>
      <c r="G36" s="562">
        <f>'Table X12 Indices 2012=100'!G36*$G$11</f>
        <v>67.4900398403</v>
      </c>
      <c r="H36" s="562">
        <f>'Table X12 Indices 2012=100'!H36*$H$11</f>
        <v>68.960000000000008</v>
      </c>
      <c r="I36" s="562">
        <f>'Table X12 Indices 2012=100'!I36*$I$11</f>
        <v>69.093851134980014</v>
      </c>
      <c r="J36" s="562">
        <f>'Table X12 Indices 2012=100'!J36*$J$11</f>
        <v>69.206094628329993</v>
      </c>
      <c r="K36" s="562">
        <f>'Table X12 Indices 2012=100'!K36*$K$11</f>
        <v>69.26196269174001</v>
      </c>
      <c r="L36" s="563">
        <f>'Table X12 Indices 2012=100'!L36*$L$11</f>
        <v>67.351778656799993</v>
      </c>
      <c r="M36" s="549"/>
      <c r="N36" s="714"/>
      <c r="O36" s="714"/>
      <c r="P36" s="714"/>
      <c r="Q36" s="712"/>
      <c r="R36" s="714"/>
      <c r="S36" s="714"/>
      <c r="T36" s="714"/>
      <c r="U36" s="714"/>
      <c r="V36" s="712"/>
      <c r="W36" s="712"/>
      <c r="X36" s="694"/>
      <c r="Y36" s="694"/>
      <c r="Z36" s="694"/>
      <c r="AA36" s="694"/>
      <c r="AB36" s="694"/>
      <c r="AC36" s="694"/>
      <c r="AD36" s="694"/>
      <c r="AE36" s="694"/>
      <c r="AF36" s="694"/>
    </row>
    <row r="37" spans="1:32" ht="18" customHeight="1" x14ac:dyDescent="0.3">
      <c r="A37" s="488"/>
      <c r="B37" s="559">
        <v>10</v>
      </c>
      <c r="C37" s="560">
        <v>2009</v>
      </c>
      <c r="D37" s="561">
        <f>'Table X12 Indices 2012=100'!D37*$D$11</f>
        <v>68.550955409789992</v>
      </c>
      <c r="E37" s="562">
        <f>'Table X12 Indices 2012=100'!E37*$E$11</f>
        <v>67.621320605500003</v>
      </c>
      <c r="F37" s="562">
        <f>'Table X12 Indices 2012=100'!F37*$F$11</f>
        <v>69.42622950417001</v>
      </c>
      <c r="G37" s="562">
        <f>'Table X12 Indices 2012=100'!G37*$G$11</f>
        <v>67.410358565399989</v>
      </c>
      <c r="H37" s="562">
        <f>'Table X12 Indices 2012=100'!H37*$H$11</f>
        <v>69.040000000000006</v>
      </c>
      <c r="I37" s="562">
        <f>'Table X12 Indices 2012=100'!I37*$I$11</f>
        <v>69.01294498611</v>
      </c>
      <c r="J37" s="562">
        <f>'Table X12 Indices 2012=100'!J37*$J$11</f>
        <v>69.206094628329993</v>
      </c>
      <c r="K37" s="562">
        <f>'Table X12 Indices 2012=100'!K37*$K$11</f>
        <v>69.343065692549999</v>
      </c>
      <c r="L37" s="563">
        <f>'Table X12 Indices 2012=100'!L37*$L$11</f>
        <v>67.351778656799993</v>
      </c>
      <c r="M37" s="549"/>
      <c r="N37" s="714"/>
      <c r="O37" s="714"/>
      <c r="P37" s="714"/>
      <c r="Q37" s="712"/>
      <c r="R37" s="714"/>
      <c r="S37" s="714"/>
      <c r="T37" s="714"/>
      <c r="U37" s="714"/>
      <c r="V37" s="712"/>
      <c r="W37" s="712"/>
      <c r="X37" s="694"/>
      <c r="Y37" s="694"/>
      <c r="Z37" s="694"/>
      <c r="AA37" s="694"/>
      <c r="AB37" s="694"/>
      <c r="AC37" s="694"/>
      <c r="AD37" s="694"/>
      <c r="AE37" s="694"/>
      <c r="AF37" s="694"/>
    </row>
    <row r="38" spans="1:32" ht="18" customHeight="1" x14ac:dyDescent="0.3">
      <c r="A38" s="488"/>
      <c r="B38" s="559">
        <v>11</v>
      </c>
      <c r="C38" s="560">
        <v>2009</v>
      </c>
      <c r="D38" s="561">
        <f>'Table X12 Indices 2012=100'!D38*$D$11</f>
        <v>68.550955409789992</v>
      </c>
      <c r="E38" s="562">
        <f>'Table X12 Indices 2012=100'!E38*$E$11</f>
        <v>67.541766110670011</v>
      </c>
      <c r="F38" s="562">
        <f>'Table X12 Indices 2012=100'!F38*$F$11</f>
        <v>69.42622950417001</v>
      </c>
      <c r="G38" s="562">
        <f>'Table X12 Indices 2012=100'!G38*$G$11</f>
        <v>67.4900398403</v>
      </c>
      <c r="H38" s="562">
        <f>'Table X12 Indices 2012=100'!H38*$H$11</f>
        <v>68.960000000000008</v>
      </c>
      <c r="I38" s="562">
        <f>'Table X12 Indices 2012=100'!I38*$I$11</f>
        <v>68.93203883724</v>
      </c>
      <c r="J38" s="562">
        <f>'Table X12 Indices 2012=100'!J38*$J$11</f>
        <v>69.206094628329993</v>
      </c>
      <c r="K38" s="562">
        <f>'Table X12 Indices 2012=100'!K38*$K$11</f>
        <v>69.343065692549999</v>
      </c>
      <c r="L38" s="563">
        <f>'Table X12 Indices 2012=100'!L38*$L$11</f>
        <v>67.588932806999992</v>
      </c>
      <c r="M38" s="549"/>
      <c r="N38" s="714"/>
      <c r="O38" s="714"/>
      <c r="P38" s="714"/>
      <c r="Q38" s="712"/>
      <c r="R38" s="714"/>
      <c r="S38" s="714"/>
      <c r="T38" s="714"/>
      <c r="U38" s="714"/>
      <c r="V38" s="712"/>
      <c r="W38" s="712"/>
      <c r="X38" s="694"/>
      <c r="Y38" s="694"/>
      <c r="Z38" s="694"/>
      <c r="AA38" s="694"/>
      <c r="AB38" s="694"/>
      <c r="AC38" s="694"/>
      <c r="AD38" s="694"/>
      <c r="AE38" s="694"/>
      <c r="AF38" s="694"/>
    </row>
    <row r="39" spans="1:32" ht="18" customHeight="1" x14ac:dyDescent="0.3">
      <c r="A39" s="488"/>
      <c r="B39" s="574">
        <v>12</v>
      </c>
      <c r="C39" s="575">
        <v>2009</v>
      </c>
      <c r="D39" s="576">
        <f>'Table X12 Indices 2012=100'!D39*$D$11</f>
        <v>68.949044581739997</v>
      </c>
      <c r="E39" s="577">
        <f>'Table X12 Indices 2012=100'!E39*$E$11</f>
        <v>67.700875100329995</v>
      </c>
      <c r="F39" s="577">
        <f>'Table X12 Indices 2012=100'!F39*$F$11</f>
        <v>69.508196717280001</v>
      </c>
      <c r="G39" s="577">
        <f>'Table X12 Indices 2012=100'!G39*$G$11</f>
        <v>67.649402390100008</v>
      </c>
      <c r="H39" s="577">
        <f>'Table X12 Indices 2012=100'!H39*$H$11</f>
        <v>69.2</v>
      </c>
      <c r="I39" s="577">
        <f>'Table X12 Indices 2012=100'!I39*$I$11</f>
        <v>69.093851134980014</v>
      </c>
      <c r="J39" s="577">
        <f>'Table X12 Indices 2012=100'!J39*$J$11</f>
        <v>69.286287090240009</v>
      </c>
      <c r="K39" s="577">
        <f>'Table X12 Indices 2012=100'!K39*$K$11</f>
        <v>69.343065692549999</v>
      </c>
      <c r="L39" s="578">
        <f>'Table X12 Indices 2012=100'!L39*$L$11</f>
        <v>67.588932806999992</v>
      </c>
      <c r="M39" s="549"/>
      <c r="N39" s="714"/>
      <c r="O39" s="714"/>
      <c r="P39" s="714"/>
      <c r="Q39" s="712"/>
      <c r="R39" s="714"/>
      <c r="S39" s="714"/>
      <c r="T39" s="714"/>
      <c r="U39" s="714"/>
      <c r="V39" s="712"/>
      <c r="W39" s="712"/>
      <c r="X39" s="694"/>
      <c r="Y39" s="694"/>
      <c r="Z39" s="694"/>
      <c r="AA39" s="694"/>
      <c r="AB39" s="694"/>
      <c r="AC39" s="694"/>
      <c r="AD39" s="694"/>
      <c r="AE39" s="694"/>
      <c r="AF39" s="694"/>
    </row>
    <row r="40" spans="1:32" ht="18" customHeight="1" x14ac:dyDescent="0.3">
      <c r="A40" s="488"/>
      <c r="B40" s="587">
        <v>1</v>
      </c>
      <c r="C40" s="588">
        <v>2010</v>
      </c>
      <c r="D40" s="589">
        <f>'Table X12 Indices 2012=100'!D40*$D$11</f>
        <v>69.108280250519996</v>
      </c>
      <c r="E40" s="590">
        <f>'Table X12 Indices 2012=100'!E40*$E$11</f>
        <v>67.780429595160001</v>
      </c>
      <c r="F40" s="590">
        <f>'Table X12 Indices 2012=100'!F40*$F$11</f>
        <v>69.42622950417001</v>
      </c>
      <c r="G40" s="590">
        <f>'Table X12 Indices 2012=100'!G40*$G$11</f>
        <v>67.808764939900001</v>
      </c>
      <c r="H40" s="590">
        <f>'Table X12 Indices 2012=100'!H40*$H$11</f>
        <v>69.44</v>
      </c>
      <c r="I40" s="590">
        <f>'Table X12 Indices 2012=100'!I40*$I$11</f>
        <v>69.255663432719999</v>
      </c>
      <c r="J40" s="590">
        <f>'Table X12 Indices 2012=100'!J40*$J$11</f>
        <v>69.526864475970001</v>
      </c>
      <c r="K40" s="590">
        <f>'Table X12 Indices 2012=100'!K40*$K$11</f>
        <v>69.586374694979995</v>
      </c>
      <c r="L40" s="591">
        <f>'Table X12 Indices 2012=100'!L40*$L$11</f>
        <v>67.747035573800005</v>
      </c>
      <c r="M40" s="549"/>
      <c r="N40" s="714"/>
      <c r="O40" s="714"/>
      <c r="P40" s="714"/>
      <c r="Q40" s="712"/>
      <c r="R40" s="714"/>
      <c r="S40" s="714"/>
      <c r="T40" s="714"/>
      <c r="U40" s="714"/>
      <c r="V40" s="712"/>
      <c r="W40" s="712"/>
      <c r="X40" s="694"/>
      <c r="Y40" s="694"/>
      <c r="Z40" s="694"/>
      <c r="AA40" s="694"/>
      <c r="AB40" s="694"/>
      <c r="AC40" s="694"/>
      <c r="AD40" s="694"/>
      <c r="AE40" s="694"/>
      <c r="AF40" s="694"/>
    </row>
    <row r="41" spans="1:32" ht="18" customHeight="1" x14ac:dyDescent="0.3">
      <c r="A41" s="488"/>
      <c r="B41" s="559">
        <v>2</v>
      </c>
      <c r="C41" s="560">
        <v>2010</v>
      </c>
      <c r="D41" s="561">
        <f>'Table X12 Indices 2012=100'!D41*$D$11</f>
        <v>69.347133753689988</v>
      </c>
      <c r="E41" s="562">
        <f>'Table X12 Indices 2012=100'!E41*$E$11</f>
        <v>68.098647574479998</v>
      </c>
      <c r="F41" s="562">
        <f>'Table X12 Indices 2012=100'!F41*$F$11</f>
        <v>69.754098356610001</v>
      </c>
      <c r="G41" s="562">
        <f>'Table X12 Indices 2012=100'!G41*$G$11</f>
        <v>68.286852589299997</v>
      </c>
      <c r="H41" s="562">
        <f>'Table X12 Indices 2012=100'!H41*$H$11</f>
        <v>69.679999999999993</v>
      </c>
      <c r="I41" s="562">
        <f>'Table X12 Indices 2012=100'!I41*$I$11</f>
        <v>69.822006474809996</v>
      </c>
      <c r="J41" s="562">
        <f>'Table X12 Indices 2012=100'!J41*$J$11</f>
        <v>70.008019247429999</v>
      </c>
      <c r="K41" s="562">
        <f>'Table X12 Indices 2012=100'!K41*$K$11</f>
        <v>69.991889699029997</v>
      </c>
      <c r="L41" s="563">
        <f>'Table X12 Indices 2012=100'!L41*$L$11</f>
        <v>68.142292490800003</v>
      </c>
      <c r="M41" s="549"/>
      <c r="N41" s="714"/>
      <c r="O41" s="714"/>
      <c r="P41" s="714"/>
      <c r="Q41" s="712"/>
      <c r="R41" s="714"/>
      <c r="S41" s="714"/>
      <c r="T41" s="714"/>
      <c r="U41" s="714"/>
      <c r="V41" s="712"/>
      <c r="W41" s="712"/>
      <c r="X41" s="694"/>
      <c r="Y41" s="694"/>
      <c r="Z41" s="694"/>
      <c r="AA41" s="694"/>
      <c r="AB41" s="694"/>
      <c r="AC41" s="694"/>
      <c r="AD41" s="694"/>
      <c r="AE41" s="694"/>
      <c r="AF41" s="694"/>
    </row>
    <row r="42" spans="1:32" ht="18" customHeight="1" x14ac:dyDescent="0.3">
      <c r="A42" s="488"/>
      <c r="B42" s="559">
        <v>3</v>
      </c>
      <c r="C42" s="560">
        <v>2010</v>
      </c>
      <c r="D42" s="561">
        <f>'Table X12 Indices 2012=100'!D42*$D$11</f>
        <v>70.143312097589998</v>
      </c>
      <c r="E42" s="562">
        <f>'Table X12 Indices 2012=100'!E42*$E$11</f>
        <v>68.655529038289998</v>
      </c>
      <c r="F42" s="562">
        <f>'Table X12 Indices 2012=100'!F42*$F$11</f>
        <v>70.245901635270002</v>
      </c>
      <c r="G42" s="562">
        <f>'Table X12 Indices 2012=100'!G42*$G$11</f>
        <v>68.764940238699992</v>
      </c>
      <c r="H42" s="562">
        <f>'Table X12 Indices 2012=100'!H42*$H$11</f>
        <v>70.160000000000011</v>
      </c>
      <c r="I42" s="562">
        <f>'Table X12 Indices 2012=100'!I42*$I$11</f>
        <v>70.307443368030007</v>
      </c>
      <c r="J42" s="562">
        <f>'Table X12 Indices 2012=100'!J42*$J$11</f>
        <v>70.649558942710001</v>
      </c>
      <c r="K42" s="562">
        <f>'Table X12 Indices 2012=100'!K42*$K$11</f>
        <v>70.478507703890003</v>
      </c>
      <c r="L42" s="563">
        <f>'Table X12 Indices 2012=100'!L42*$L$11</f>
        <v>68.853754941399998</v>
      </c>
      <c r="M42" s="549"/>
      <c r="N42" s="714"/>
      <c r="O42" s="714"/>
      <c r="P42" s="714"/>
      <c r="Q42" s="712"/>
      <c r="R42" s="714"/>
      <c r="S42" s="714"/>
      <c r="T42" s="714"/>
      <c r="U42" s="714"/>
      <c r="V42" s="712"/>
      <c r="W42" s="712"/>
      <c r="X42" s="694"/>
      <c r="Y42" s="694"/>
      <c r="Z42" s="694"/>
      <c r="AA42" s="694"/>
      <c r="AB42" s="694"/>
      <c r="AC42" s="694"/>
      <c r="AD42" s="694"/>
      <c r="AE42" s="694"/>
      <c r="AF42" s="694"/>
    </row>
    <row r="43" spans="1:32" ht="18" customHeight="1" x14ac:dyDescent="0.3">
      <c r="A43" s="488"/>
      <c r="B43" s="559">
        <v>4</v>
      </c>
      <c r="C43" s="560">
        <v>2010</v>
      </c>
      <c r="D43" s="561">
        <f>'Table X12 Indices 2012=100'!D43*$D$11</f>
        <v>70.302547766369997</v>
      </c>
      <c r="E43" s="562">
        <f>'Table X12 Indices 2012=100'!E43*$E$11</f>
        <v>68.814638027949997</v>
      </c>
      <c r="F43" s="562">
        <f>'Table X12 Indices 2012=100'!F43*$F$11</f>
        <v>70.409836061490012</v>
      </c>
      <c r="G43" s="562">
        <f>'Table X12 Indices 2012=100'!G43*$G$11</f>
        <v>69.003984063399997</v>
      </c>
      <c r="H43" s="562">
        <f>'Table X12 Indices 2012=100'!H43*$H$11</f>
        <v>70.239999999999995</v>
      </c>
      <c r="I43" s="562">
        <f>'Table X12 Indices 2012=100'!I43*$I$11</f>
        <v>70.388349516900007</v>
      </c>
      <c r="J43" s="562">
        <f>'Table X12 Indices 2012=100'!J43*$J$11</f>
        <v>70.729751404620004</v>
      </c>
      <c r="K43" s="562">
        <f>'Table X12 Indices 2012=100'!K43*$K$11</f>
        <v>70.559610704700006</v>
      </c>
      <c r="L43" s="563">
        <f>'Table X12 Indices 2012=100'!L43*$L$11</f>
        <v>68.774703557999999</v>
      </c>
      <c r="M43" s="549"/>
      <c r="N43" s="714"/>
      <c r="O43" s="714"/>
      <c r="P43" s="714"/>
      <c r="Q43" s="712"/>
      <c r="R43" s="714"/>
      <c r="S43" s="714"/>
      <c r="T43" s="714"/>
      <c r="U43" s="714"/>
      <c r="V43" s="712"/>
      <c r="W43" s="712"/>
      <c r="X43" s="694"/>
      <c r="Y43" s="694"/>
      <c r="Z43" s="694"/>
      <c r="AA43" s="694"/>
      <c r="AB43" s="694"/>
      <c r="AC43" s="694"/>
      <c r="AD43" s="694"/>
      <c r="AE43" s="694"/>
      <c r="AF43" s="694"/>
    </row>
    <row r="44" spans="1:32" ht="18" customHeight="1" x14ac:dyDescent="0.3">
      <c r="A44" s="488"/>
      <c r="B44" s="559">
        <v>5</v>
      </c>
      <c r="C44" s="560">
        <v>2010</v>
      </c>
      <c r="D44" s="561">
        <f>'Table X12 Indices 2012=100'!D44*$D$11</f>
        <v>70.382165600760004</v>
      </c>
      <c r="E44" s="562">
        <f>'Table X12 Indices 2012=100'!E44*$E$11</f>
        <v>68.973747017610009</v>
      </c>
      <c r="F44" s="562">
        <f>'Table X12 Indices 2012=100'!F44*$F$11</f>
        <v>70.655737700820012</v>
      </c>
      <c r="G44" s="562">
        <f>'Table X12 Indices 2012=100'!G44*$G$11</f>
        <v>69.083665338299994</v>
      </c>
      <c r="H44" s="562">
        <f>'Table X12 Indices 2012=100'!H44*$H$11</f>
        <v>70.400000000000006</v>
      </c>
      <c r="I44" s="562">
        <f>'Table X12 Indices 2012=100'!I44*$I$11</f>
        <v>70.631067963510006</v>
      </c>
      <c r="J44" s="562">
        <f>'Table X12 Indices 2012=100'!J44*$J$11</f>
        <v>70.809943866530006</v>
      </c>
      <c r="K44" s="562">
        <f>'Table X12 Indices 2012=100'!K44*$K$11</f>
        <v>70.721816706319999</v>
      </c>
      <c r="L44" s="563">
        <f>'Table X12 Indices 2012=100'!L44*$L$11</f>
        <v>68.774703557999999</v>
      </c>
      <c r="M44" s="549"/>
      <c r="N44" s="714"/>
      <c r="O44" s="714"/>
      <c r="P44" s="714"/>
      <c r="Q44" s="712"/>
      <c r="R44" s="714"/>
      <c r="S44" s="714"/>
      <c r="T44" s="714"/>
      <c r="U44" s="714"/>
      <c r="V44" s="712"/>
      <c r="W44" s="712"/>
      <c r="X44" s="694"/>
      <c r="Y44" s="694"/>
      <c r="Z44" s="694"/>
      <c r="AA44" s="694"/>
      <c r="AB44" s="694"/>
      <c r="AC44" s="694"/>
      <c r="AD44" s="694"/>
      <c r="AE44" s="694"/>
      <c r="AF44" s="694"/>
    </row>
    <row r="45" spans="1:32" ht="18" customHeight="1" x14ac:dyDescent="0.3">
      <c r="A45" s="488"/>
      <c r="B45" s="559">
        <v>6</v>
      </c>
      <c r="C45" s="560">
        <v>2010</v>
      </c>
      <c r="D45" s="561">
        <f>'Table X12 Indices 2012=100'!D45*$D$11</f>
        <v>70.302547766369997</v>
      </c>
      <c r="E45" s="562">
        <f>'Table X12 Indices 2012=100'!E45*$E$11</f>
        <v>69.053301512440001</v>
      </c>
      <c r="F45" s="562">
        <f>'Table X12 Indices 2012=100'!F45*$F$11</f>
        <v>70.655737700820012</v>
      </c>
      <c r="G45" s="562">
        <f>'Table X12 Indices 2012=100'!G45*$G$11</f>
        <v>69.083665338299994</v>
      </c>
      <c r="H45" s="562">
        <f>'Table X12 Indices 2012=100'!H45*$H$11</f>
        <v>70.400000000000006</v>
      </c>
      <c r="I45" s="562">
        <f>'Table X12 Indices 2012=100'!I45*$I$11</f>
        <v>70.550161814640006</v>
      </c>
      <c r="J45" s="562">
        <f>'Table X12 Indices 2012=100'!J45*$J$11</f>
        <v>70.809943866530006</v>
      </c>
      <c r="K45" s="562">
        <f>'Table X12 Indices 2012=100'!K45*$K$11</f>
        <v>70.640713705509995</v>
      </c>
      <c r="L45" s="563">
        <f>'Table X12 Indices 2012=100'!L45*$L$11</f>
        <v>68.774703557999999</v>
      </c>
      <c r="M45" s="549"/>
      <c r="N45" s="714"/>
      <c r="O45" s="714"/>
      <c r="P45" s="714"/>
      <c r="Q45" s="712"/>
      <c r="R45" s="714"/>
      <c r="S45" s="714"/>
      <c r="T45" s="714"/>
      <c r="U45" s="714"/>
      <c r="V45" s="712"/>
      <c r="W45" s="712"/>
      <c r="X45" s="694"/>
      <c r="Y45" s="694"/>
      <c r="Z45" s="694"/>
      <c r="AA45" s="694"/>
      <c r="AB45" s="694"/>
      <c r="AC45" s="694"/>
      <c r="AD45" s="694"/>
      <c r="AE45" s="694"/>
      <c r="AF45" s="694"/>
    </row>
    <row r="46" spans="1:32" ht="18" customHeight="1" x14ac:dyDescent="0.3">
      <c r="A46" s="488"/>
      <c r="B46" s="559">
        <v>7</v>
      </c>
      <c r="C46" s="560">
        <v>2010</v>
      </c>
      <c r="D46" s="561">
        <f>'Table X12 Indices 2012=100'!D46*$D$11</f>
        <v>70.621019103929996</v>
      </c>
      <c r="E46" s="562">
        <f>'Table X12 Indices 2012=100'!E46*$E$11</f>
        <v>69.371519491759997</v>
      </c>
      <c r="F46" s="562">
        <f>'Table X12 Indices 2012=100'!F46*$F$11</f>
        <v>71.147540979479999</v>
      </c>
      <c r="G46" s="562">
        <f>'Table X12 Indices 2012=100'!G46*$G$11</f>
        <v>69.482071712800007</v>
      </c>
      <c r="H46" s="562">
        <f>'Table X12 Indices 2012=100'!H46*$H$11</f>
        <v>70.720000000000013</v>
      </c>
      <c r="I46" s="562">
        <f>'Table X12 Indices 2012=100'!I46*$I$11</f>
        <v>70.873786410120005</v>
      </c>
      <c r="J46" s="562">
        <f>'Table X12 Indices 2012=100'!J46*$J$11</f>
        <v>71.371291099900006</v>
      </c>
      <c r="K46" s="562">
        <f>'Table X12 Indices 2012=100'!K46*$K$11</f>
        <v>71.046228709559998</v>
      </c>
      <c r="L46" s="563">
        <f>'Table X12 Indices 2012=100'!L46*$L$11</f>
        <v>69.328063241799995</v>
      </c>
      <c r="M46" s="549"/>
      <c r="N46" s="714"/>
      <c r="O46" s="714"/>
      <c r="P46" s="714"/>
      <c r="Q46" s="712"/>
      <c r="R46" s="714"/>
      <c r="S46" s="714"/>
      <c r="T46" s="714"/>
      <c r="U46" s="714"/>
      <c r="V46" s="712"/>
      <c r="W46" s="712"/>
      <c r="X46" s="694"/>
      <c r="Y46" s="694"/>
      <c r="Z46" s="694"/>
      <c r="AA46" s="694"/>
      <c r="AB46" s="694"/>
      <c r="AC46" s="694"/>
      <c r="AD46" s="694"/>
      <c r="AE46" s="694"/>
      <c r="AF46" s="694"/>
    </row>
    <row r="47" spans="1:32" ht="18" customHeight="1" x14ac:dyDescent="0.3">
      <c r="A47" s="488"/>
      <c r="B47" s="559">
        <v>8</v>
      </c>
      <c r="C47" s="560">
        <v>2010</v>
      </c>
      <c r="D47" s="561">
        <f>'Table X12 Indices 2012=100'!D47*$D$11</f>
        <v>70.700636938320002</v>
      </c>
      <c r="E47" s="562">
        <f>'Table X12 Indices 2012=100'!E47*$E$11</f>
        <v>69.76929196591</v>
      </c>
      <c r="F47" s="562">
        <f>'Table X12 Indices 2012=100'!F47*$F$11</f>
        <v>71.147540979479999</v>
      </c>
      <c r="G47" s="562">
        <f>'Table X12 Indices 2012=100'!G47*$G$11</f>
        <v>69.721115537499998</v>
      </c>
      <c r="H47" s="562">
        <f>'Table X12 Indices 2012=100'!H47*$H$11</f>
        <v>70.720000000000013</v>
      </c>
      <c r="I47" s="562">
        <f>'Table X12 Indices 2012=100'!I47*$I$11</f>
        <v>70.954692558990004</v>
      </c>
      <c r="J47" s="562">
        <f>'Table X12 Indices 2012=100'!J47*$J$11</f>
        <v>71.371291099900006</v>
      </c>
      <c r="K47" s="562">
        <f>'Table X12 Indices 2012=100'!K47*$K$11</f>
        <v>71.208434711180004</v>
      </c>
      <c r="L47" s="563">
        <f>'Table X12 Indices 2012=100'!L47*$L$11</f>
        <v>69.407114625199995</v>
      </c>
      <c r="M47" s="549"/>
      <c r="N47" s="714"/>
      <c r="O47" s="714"/>
      <c r="P47" s="714"/>
      <c r="Q47" s="712"/>
      <c r="R47" s="714"/>
      <c r="S47" s="714"/>
      <c r="T47" s="714"/>
      <c r="U47" s="714"/>
      <c r="V47" s="712"/>
      <c r="W47" s="712"/>
      <c r="X47" s="694"/>
      <c r="Y47" s="694"/>
      <c r="Z47" s="694"/>
      <c r="AA47" s="694"/>
      <c r="AB47" s="694"/>
      <c r="AC47" s="694"/>
      <c r="AD47" s="694"/>
      <c r="AE47" s="694"/>
      <c r="AF47" s="694"/>
    </row>
    <row r="48" spans="1:32" ht="18" customHeight="1" x14ac:dyDescent="0.3">
      <c r="A48" s="488"/>
      <c r="B48" s="559">
        <v>9</v>
      </c>
      <c r="C48" s="560">
        <v>2010</v>
      </c>
      <c r="D48" s="561">
        <f>'Table X12 Indices 2012=100'!D48*$D$11</f>
        <v>70.780254772710009</v>
      </c>
      <c r="E48" s="562">
        <f>'Table X12 Indices 2012=100'!E48*$E$11</f>
        <v>70.007955450400004</v>
      </c>
      <c r="F48" s="562">
        <f>'Table X12 Indices 2012=100'!F48*$F$11</f>
        <v>71.393442618809999</v>
      </c>
      <c r="G48" s="562">
        <f>'Table X12 Indices 2012=100'!G48*$G$11</f>
        <v>70.039840637099999</v>
      </c>
      <c r="H48" s="562">
        <f>'Table X12 Indices 2012=100'!H48*$H$11</f>
        <v>70.720000000000013</v>
      </c>
      <c r="I48" s="562">
        <f>'Table X12 Indices 2012=100'!I48*$I$11</f>
        <v>71.035598707860004</v>
      </c>
      <c r="J48" s="562">
        <f>'Table X12 Indices 2012=100'!J48*$J$11</f>
        <v>71.371291099900006</v>
      </c>
      <c r="K48" s="562">
        <f>'Table X12 Indices 2012=100'!K48*$K$11</f>
        <v>71.370640712799997</v>
      </c>
      <c r="L48" s="563">
        <f>'Table X12 Indices 2012=100'!L48*$L$11</f>
        <v>69.328063241799995</v>
      </c>
      <c r="M48" s="549"/>
      <c r="N48" s="714"/>
      <c r="O48" s="714"/>
      <c r="P48" s="714"/>
      <c r="Q48" s="712"/>
      <c r="R48" s="714"/>
      <c r="S48" s="714"/>
      <c r="T48" s="714"/>
      <c r="U48" s="714"/>
      <c r="V48" s="712"/>
      <c r="W48" s="712"/>
      <c r="X48" s="694"/>
      <c r="Y48" s="694"/>
      <c r="Z48" s="694"/>
      <c r="AA48" s="694"/>
      <c r="AB48" s="694"/>
      <c r="AC48" s="694"/>
      <c r="AD48" s="694"/>
      <c r="AE48" s="694"/>
      <c r="AF48" s="694"/>
    </row>
    <row r="49" spans="1:32" ht="18" customHeight="1" x14ac:dyDescent="0.3">
      <c r="A49" s="488"/>
      <c r="B49" s="559">
        <v>10</v>
      </c>
      <c r="C49" s="560">
        <v>2010</v>
      </c>
      <c r="D49" s="561">
        <f>'Table X12 Indices 2012=100'!D49*$D$11</f>
        <v>70.939490441489994</v>
      </c>
      <c r="E49" s="562">
        <f>'Table X12 Indices 2012=100'!E49*$E$11</f>
        <v>70.087509945229996</v>
      </c>
      <c r="F49" s="562">
        <f>'Table X12 Indices 2012=100'!F49*$F$11</f>
        <v>71.475409831920004</v>
      </c>
      <c r="G49" s="562">
        <f>'Table X12 Indices 2012=100'!G49*$G$11</f>
        <v>70.278884461800004</v>
      </c>
      <c r="H49" s="562">
        <f>'Table X12 Indices 2012=100'!H49*$H$11</f>
        <v>70.8</v>
      </c>
      <c r="I49" s="562">
        <f>'Table X12 Indices 2012=100'!I49*$I$11</f>
        <v>71.035598707860004</v>
      </c>
      <c r="J49" s="562">
        <f>'Table X12 Indices 2012=100'!J49*$J$11</f>
        <v>71.53167602372001</v>
      </c>
      <c r="K49" s="562">
        <f>'Table X12 Indices 2012=100'!K49*$K$11</f>
        <v>71.613949715230007</v>
      </c>
      <c r="L49" s="563">
        <f>'Table X12 Indices 2012=100'!L49*$L$11</f>
        <v>69.723320158799993</v>
      </c>
      <c r="M49" s="549"/>
      <c r="N49" s="714"/>
      <c r="O49" s="714"/>
      <c r="P49" s="714"/>
      <c r="Q49" s="712"/>
      <c r="R49" s="714"/>
      <c r="S49" s="714"/>
      <c r="T49" s="714"/>
      <c r="U49" s="714"/>
      <c r="V49" s="712"/>
      <c r="W49" s="712"/>
      <c r="X49" s="694"/>
      <c r="Y49" s="694"/>
      <c r="Z49" s="694"/>
      <c r="AA49" s="694"/>
      <c r="AB49" s="694"/>
      <c r="AC49" s="694"/>
      <c r="AD49" s="694"/>
      <c r="AE49" s="694"/>
      <c r="AF49" s="694"/>
    </row>
    <row r="50" spans="1:32" ht="18" customHeight="1" x14ac:dyDescent="0.3">
      <c r="A50" s="488"/>
      <c r="B50" s="559">
        <v>11</v>
      </c>
      <c r="C50" s="560">
        <v>2010</v>
      </c>
      <c r="D50" s="561">
        <f>'Table X12 Indices 2012=100'!D50*$D$11</f>
        <v>71.019108275880001</v>
      </c>
      <c r="E50" s="562">
        <f>'Table X12 Indices 2012=100'!E50*$E$11</f>
        <v>70.087509945229996</v>
      </c>
      <c r="F50" s="562">
        <f>'Table X12 Indices 2012=100'!F50*$F$11</f>
        <v>71.475409831920004</v>
      </c>
      <c r="G50" s="562">
        <f>'Table X12 Indices 2012=100'!G50*$G$11</f>
        <v>70.278884461800004</v>
      </c>
      <c r="H50" s="562">
        <f>'Table X12 Indices 2012=100'!H50*$H$11</f>
        <v>70.960000000000008</v>
      </c>
      <c r="I50" s="562">
        <f>'Table X12 Indices 2012=100'!I50*$I$11</f>
        <v>71.278317154470002</v>
      </c>
      <c r="J50" s="562">
        <f>'Table X12 Indices 2012=100'!J50*$J$11</f>
        <v>71.69206094754</v>
      </c>
      <c r="K50" s="562">
        <f>'Table X12 Indices 2012=100'!K50*$K$11</f>
        <v>71.532846714420003</v>
      </c>
      <c r="L50" s="563">
        <f>'Table X12 Indices 2012=100'!L50*$L$11</f>
        <v>69.565217391999994</v>
      </c>
      <c r="M50" s="549"/>
      <c r="N50" s="714"/>
      <c r="O50" s="714"/>
      <c r="P50" s="714"/>
      <c r="Q50" s="712"/>
      <c r="R50" s="714"/>
      <c r="S50" s="714"/>
      <c r="T50" s="714"/>
      <c r="U50" s="714"/>
      <c r="V50" s="712"/>
      <c r="W50" s="712"/>
      <c r="X50" s="694"/>
      <c r="Y50" s="694"/>
      <c r="Z50" s="694"/>
      <c r="AA50" s="694"/>
      <c r="AB50" s="694"/>
      <c r="AC50" s="694"/>
      <c r="AD50" s="694"/>
      <c r="AE50" s="694"/>
      <c r="AF50" s="694"/>
    </row>
    <row r="51" spans="1:32" ht="18" customHeight="1" x14ac:dyDescent="0.3">
      <c r="A51" s="488"/>
      <c r="B51" s="574">
        <v>12</v>
      </c>
      <c r="C51" s="575">
        <v>2010</v>
      </c>
      <c r="D51" s="576">
        <f>'Table X12 Indices 2012=100'!D51*$D$11</f>
        <v>71.17834394466</v>
      </c>
      <c r="E51" s="577">
        <f>'Table X12 Indices 2012=100'!E51*$E$11</f>
        <v>70.167064440060003</v>
      </c>
      <c r="F51" s="577">
        <f>'Table X12 Indices 2012=100'!F51*$F$11</f>
        <v>71.393442618809999</v>
      </c>
      <c r="G51" s="577">
        <f>'Table X12 Indices 2012=100'!G51*$G$11</f>
        <v>70.358565736700001</v>
      </c>
      <c r="H51" s="577">
        <f>'Table X12 Indices 2012=100'!H51*$H$11</f>
        <v>71.040000000000006</v>
      </c>
      <c r="I51" s="577">
        <f>'Table X12 Indices 2012=100'!I51*$I$11</f>
        <v>71.278317154470002</v>
      </c>
      <c r="J51" s="577">
        <f>'Table X12 Indices 2012=100'!J51*$J$11</f>
        <v>71.85244587135999</v>
      </c>
      <c r="K51" s="577">
        <f>'Table X12 Indices 2012=100'!K51*$K$11</f>
        <v>71.613949715230007</v>
      </c>
      <c r="L51" s="578">
        <f>'Table X12 Indices 2012=100'!L51*$L$11</f>
        <v>69.960474308999991</v>
      </c>
      <c r="M51" s="549"/>
      <c r="N51" s="714"/>
      <c r="O51" s="714"/>
      <c r="P51" s="714"/>
      <c r="Q51" s="712"/>
      <c r="R51" s="714"/>
      <c r="S51" s="714"/>
      <c r="T51" s="714"/>
      <c r="U51" s="714"/>
      <c r="V51" s="712"/>
      <c r="W51" s="712"/>
      <c r="X51" s="694"/>
      <c r="Y51" s="694"/>
      <c r="Z51" s="694"/>
      <c r="AA51" s="694"/>
      <c r="AB51" s="694"/>
      <c r="AC51" s="694"/>
      <c r="AD51" s="694"/>
      <c r="AE51" s="694"/>
      <c r="AF51" s="694"/>
    </row>
    <row r="52" spans="1:32" ht="18" customHeight="1" x14ac:dyDescent="0.3">
      <c r="A52" s="488"/>
      <c r="B52" s="587">
        <v>1</v>
      </c>
      <c r="C52" s="588">
        <v>2011</v>
      </c>
      <c r="D52" s="589">
        <f>'Table X12 Indices 2012=100'!D52*$D$11</f>
        <v>71.496815282219998</v>
      </c>
      <c r="E52" s="590">
        <f>'Table X12 Indices 2012=100'!E52*$E$11</f>
        <v>70.723945903870003</v>
      </c>
      <c r="F52" s="590">
        <f>'Table X12 Indices 2012=100'!F52*$F$11</f>
        <v>72.04918032369001</v>
      </c>
      <c r="G52" s="590">
        <f>'Table X12 Indices 2012=100'!G52*$G$11</f>
        <v>70.916334660999993</v>
      </c>
      <c r="H52" s="590">
        <f>'Table X12 Indices 2012=100'!H52*$H$11</f>
        <v>71.44</v>
      </c>
      <c r="I52" s="590">
        <f>'Table X12 Indices 2012=100'!I52*$I$11</f>
        <v>71.76375404769</v>
      </c>
      <c r="J52" s="590">
        <f>'Table X12 Indices 2012=100'!J52*$J$11</f>
        <v>72.09302325709001</v>
      </c>
      <c r="K52" s="590">
        <f>'Table X12 Indices 2012=100'!K52*$K$11</f>
        <v>72.019464719279995</v>
      </c>
      <c r="L52" s="591">
        <f>'Table X12 Indices 2012=100'!L52*$L$11</f>
        <v>70.19762845919999</v>
      </c>
      <c r="M52" s="549"/>
      <c r="N52" s="714"/>
      <c r="O52" s="714"/>
      <c r="P52" s="714"/>
      <c r="Q52" s="712"/>
      <c r="R52" s="714"/>
      <c r="S52" s="714"/>
      <c r="T52" s="714"/>
      <c r="U52" s="714"/>
      <c r="V52" s="712"/>
      <c r="W52" s="712"/>
      <c r="X52" s="694"/>
      <c r="Y52" s="694"/>
      <c r="Z52" s="694"/>
      <c r="AA52" s="694"/>
      <c r="AB52" s="694"/>
      <c r="AC52" s="694"/>
      <c r="AD52" s="694"/>
      <c r="AE52" s="694"/>
      <c r="AF52" s="694"/>
    </row>
    <row r="53" spans="1:32" ht="18" customHeight="1" x14ac:dyDescent="0.3">
      <c r="A53" s="488"/>
      <c r="B53" s="559">
        <v>2</v>
      </c>
      <c r="C53" s="560">
        <v>2011</v>
      </c>
      <c r="D53" s="561">
        <f>'Table X12 Indices 2012=100'!D53*$D$11</f>
        <v>71.974522288559996</v>
      </c>
      <c r="E53" s="562">
        <f>'Table X12 Indices 2012=100'!E53*$E$11</f>
        <v>71.121718378020006</v>
      </c>
      <c r="F53" s="562">
        <f>'Table X12 Indices 2012=100'!F53*$F$11</f>
        <v>72.377049176130001</v>
      </c>
      <c r="G53" s="562">
        <f>'Table X12 Indices 2012=100'!G53*$G$11</f>
        <v>71.314741035499992</v>
      </c>
      <c r="H53" s="562">
        <f>'Table X12 Indices 2012=100'!H53*$H$11</f>
        <v>71.92</v>
      </c>
      <c r="I53" s="562">
        <f>'Table X12 Indices 2012=100'!I53*$I$11</f>
        <v>72.330097089780011</v>
      </c>
      <c r="J53" s="562">
        <f>'Table X12 Indices 2012=100'!J53*$J$11</f>
        <v>72.574178028549994</v>
      </c>
      <c r="K53" s="562">
        <f>'Table X12 Indices 2012=100'!K53*$K$11</f>
        <v>72.587185724950004</v>
      </c>
      <c r="L53" s="563">
        <f>'Table X12 Indices 2012=100'!L53*$L$11</f>
        <v>70.118577075800005</v>
      </c>
      <c r="M53" s="549"/>
      <c r="N53" s="714"/>
      <c r="O53" s="714"/>
      <c r="P53" s="714"/>
      <c r="Q53" s="712"/>
      <c r="R53" s="714"/>
      <c r="S53" s="714"/>
      <c r="T53" s="714"/>
      <c r="U53" s="714"/>
      <c r="V53" s="712"/>
      <c r="W53" s="712"/>
      <c r="X53" s="694"/>
      <c r="Y53" s="694"/>
      <c r="Z53" s="694"/>
      <c r="AA53" s="694"/>
      <c r="AB53" s="694"/>
      <c r="AC53" s="694"/>
      <c r="AD53" s="694"/>
      <c r="AE53" s="694"/>
      <c r="AF53" s="694"/>
    </row>
    <row r="54" spans="1:32" ht="18" customHeight="1" x14ac:dyDescent="0.3">
      <c r="A54" s="488"/>
      <c r="B54" s="559">
        <v>3</v>
      </c>
      <c r="C54" s="560">
        <v>2011</v>
      </c>
      <c r="D54" s="561">
        <f>'Table X12 Indices 2012=100'!D54*$D$11</f>
        <v>72.929936301239991</v>
      </c>
      <c r="E54" s="562">
        <f>'Table X12 Indices 2012=100'!E54*$E$11</f>
        <v>71.917263326320011</v>
      </c>
      <c r="F54" s="562">
        <f>'Table X12 Indices 2012=100'!F54*$F$11</f>
        <v>73.360655733450002</v>
      </c>
      <c r="G54" s="562">
        <f>'Table X12 Indices 2012=100'!G54*$G$11</f>
        <v>72.1912350594</v>
      </c>
      <c r="H54" s="562">
        <f>'Table X12 Indices 2012=100'!H54*$H$11</f>
        <v>72.56</v>
      </c>
      <c r="I54" s="562">
        <f>'Table X12 Indices 2012=100'!I54*$I$11</f>
        <v>73.139158578480007</v>
      </c>
      <c r="J54" s="562">
        <f>'Table X12 Indices 2012=100'!J54*$J$11</f>
        <v>73.456295109560003</v>
      </c>
      <c r="K54" s="562">
        <f>'Table X12 Indices 2012=100'!K54*$K$11</f>
        <v>73.479318733859998</v>
      </c>
      <c r="L54" s="563">
        <f>'Table X12 Indices 2012=100'!L54*$L$11</f>
        <v>71.462450593599996</v>
      </c>
      <c r="M54" s="549"/>
      <c r="N54" s="714"/>
      <c r="O54" s="714"/>
      <c r="P54" s="714"/>
      <c r="Q54" s="712"/>
      <c r="R54" s="714"/>
      <c r="S54" s="714"/>
      <c r="T54" s="714"/>
      <c r="U54" s="714"/>
      <c r="V54" s="712"/>
      <c r="W54" s="712"/>
      <c r="X54" s="694"/>
      <c r="Y54" s="694"/>
      <c r="Z54" s="694"/>
      <c r="AA54" s="694"/>
      <c r="AB54" s="694"/>
      <c r="AC54" s="694"/>
      <c r="AD54" s="694"/>
      <c r="AE54" s="694"/>
      <c r="AF54" s="694"/>
    </row>
    <row r="55" spans="1:32" ht="18" customHeight="1" x14ac:dyDescent="0.3">
      <c r="A55" s="488"/>
      <c r="B55" s="559">
        <v>4</v>
      </c>
      <c r="C55" s="560">
        <v>2011</v>
      </c>
      <c r="D55" s="561">
        <f>'Table X12 Indices 2012=100'!D55*$D$11</f>
        <v>73.168789804409997</v>
      </c>
      <c r="E55" s="562">
        <f>'Table X12 Indices 2012=100'!E55*$E$11</f>
        <v>72.155926810810001</v>
      </c>
      <c r="F55" s="562">
        <f>'Table X12 Indices 2012=100'!F55*$F$11</f>
        <v>73.770491798999998</v>
      </c>
      <c r="G55" s="562">
        <f>'Table X12 Indices 2012=100'!G55*$G$11</f>
        <v>72.589641433899999</v>
      </c>
      <c r="H55" s="562">
        <f>'Table X12 Indices 2012=100'!H55*$H$11</f>
        <v>72.8</v>
      </c>
      <c r="I55" s="562">
        <f>'Table X12 Indices 2012=100'!I55*$I$11</f>
        <v>73.381877025090006</v>
      </c>
      <c r="J55" s="562">
        <f>'Table X12 Indices 2012=100'!J55*$J$11</f>
        <v>73.536487571470005</v>
      </c>
      <c r="K55" s="562">
        <f>'Table X12 Indices 2012=100'!K55*$K$11</f>
        <v>73.722627736290008</v>
      </c>
      <c r="L55" s="563">
        <f>'Table X12 Indices 2012=100'!L55*$L$11</f>
        <v>71.778656127199994</v>
      </c>
      <c r="M55" s="549"/>
      <c r="N55" s="714"/>
      <c r="O55" s="714"/>
      <c r="P55" s="714"/>
      <c r="Q55" s="712"/>
      <c r="R55" s="714"/>
      <c r="S55" s="714"/>
      <c r="T55" s="714"/>
      <c r="U55" s="714"/>
      <c r="V55" s="712"/>
      <c r="W55" s="712"/>
      <c r="X55" s="694"/>
      <c r="Y55" s="694"/>
      <c r="Z55" s="694"/>
      <c r="AA55" s="694"/>
      <c r="AB55" s="694"/>
      <c r="AC55" s="694"/>
      <c r="AD55" s="694"/>
      <c r="AE55" s="694"/>
      <c r="AF55" s="694"/>
    </row>
    <row r="56" spans="1:32" ht="18" customHeight="1" x14ac:dyDescent="0.3">
      <c r="A56" s="488"/>
      <c r="B56" s="559">
        <v>5</v>
      </c>
      <c r="C56" s="560">
        <v>2011</v>
      </c>
      <c r="D56" s="561">
        <f>'Table X12 Indices 2012=100'!D56*$D$11</f>
        <v>73.487261141969995</v>
      </c>
      <c r="E56" s="562">
        <f>'Table X12 Indices 2012=100'!E56*$E$11</f>
        <v>72.553699284960004</v>
      </c>
      <c r="F56" s="562">
        <f>'Table X12 Indices 2012=100'!F56*$F$11</f>
        <v>74.016393438329999</v>
      </c>
      <c r="G56" s="562">
        <f>'Table X12 Indices 2012=100'!G56*$G$11</f>
        <v>72.908366533500001</v>
      </c>
      <c r="H56" s="562">
        <f>'Table X12 Indices 2012=100'!H56*$H$11</f>
        <v>73.12</v>
      </c>
      <c r="I56" s="562">
        <f>'Table X12 Indices 2012=100'!I56*$I$11</f>
        <v>73.705501620570004</v>
      </c>
      <c r="J56" s="562">
        <f>'Table X12 Indices 2012=100'!J56*$J$11</f>
        <v>74.017642342930003</v>
      </c>
      <c r="K56" s="562">
        <f>'Table X12 Indices 2012=100'!K56*$K$11</f>
        <v>74.12814274034001</v>
      </c>
      <c r="L56" s="563">
        <f>'Table X12 Indices 2012=100'!L56*$L$11</f>
        <v>72.252964427600006</v>
      </c>
      <c r="M56" s="549"/>
      <c r="N56" s="714"/>
      <c r="O56" s="714"/>
      <c r="P56" s="714"/>
      <c r="Q56" s="712"/>
      <c r="R56" s="714"/>
      <c r="S56" s="714"/>
      <c r="T56" s="714"/>
      <c r="U56" s="714"/>
      <c r="V56" s="712"/>
      <c r="W56" s="712"/>
      <c r="X56" s="694"/>
      <c r="Y56" s="694"/>
      <c r="Z56" s="694"/>
      <c r="AA56" s="694"/>
      <c r="AB56" s="694"/>
      <c r="AC56" s="694"/>
      <c r="AD56" s="694"/>
      <c r="AE56" s="694"/>
      <c r="AF56" s="694"/>
    </row>
    <row r="57" spans="1:32" ht="18" customHeight="1" x14ac:dyDescent="0.3">
      <c r="A57" s="488"/>
      <c r="B57" s="559">
        <v>6</v>
      </c>
      <c r="C57" s="560">
        <v>2011</v>
      </c>
      <c r="D57" s="561">
        <f>'Table X12 Indices 2012=100'!D57*$D$11</f>
        <v>73.805732479529993</v>
      </c>
      <c r="E57" s="562">
        <f>'Table X12 Indices 2012=100'!E57*$E$11</f>
        <v>73.269689738429989</v>
      </c>
      <c r="F57" s="562">
        <f>'Table X12 Indices 2012=100'!F57*$F$11</f>
        <v>74.262295077659999</v>
      </c>
      <c r="G57" s="562">
        <f>'Table X12 Indices 2012=100'!G57*$G$11</f>
        <v>73.067729083299994</v>
      </c>
      <c r="H57" s="562">
        <f>'Table X12 Indices 2012=100'!H57*$H$11</f>
        <v>73.52000000000001</v>
      </c>
      <c r="I57" s="562">
        <f>'Table X12 Indices 2012=100'!I57*$I$11</f>
        <v>74.271844662660001</v>
      </c>
      <c r="J57" s="562">
        <f>'Table X12 Indices 2012=100'!J57*$J$11</f>
        <v>74.338412190569997</v>
      </c>
      <c r="K57" s="562">
        <f>'Table X12 Indices 2012=100'!K57*$K$11</f>
        <v>74.290348741960003</v>
      </c>
      <c r="L57" s="563">
        <f>'Table X12 Indices 2012=100'!L57*$L$11</f>
        <v>72.727272728000003</v>
      </c>
      <c r="M57" s="549"/>
      <c r="N57" s="714"/>
      <c r="O57" s="714"/>
      <c r="P57" s="714"/>
      <c r="Q57" s="712"/>
      <c r="R57" s="714"/>
      <c r="S57" s="714"/>
      <c r="T57" s="714"/>
      <c r="U57" s="714"/>
      <c r="V57" s="712"/>
      <c r="W57" s="712"/>
      <c r="X57" s="694"/>
      <c r="Y57" s="694"/>
      <c r="Z57" s="694"/>
      <c r="AA57" s="694"/>
      <c r="AB57" s="694"/>
      <c r="AC57" s="694"/>
      <c r="AD57" s="694"/>
      <c r="AE57" s="694"/>
      <c r="AF57" s="694"/>
    </row>
    <row r="58" spans="1:32" ht="18" customHeight="1" x14ac:dyDescent="0.3">
      <c r="A58" s="488"/>
      <c r="B58" s="559">
        <v>7</v>
      </c>
      <c r="C58" s="560">
        <v>2011</v>
      </c>
      <c r="D58" s="561">
        <f>'Table X12 Indices 2012=100'!D58*$D$11</f>
        <v>74.283439485869991</v>
      </c>
      <c r="E58" s="562">
        <f>'Table X12 Indices 2012=100'!E58*$E$11</f>
        <v>73.90612569707001</v>
      </c>
      <c r="F58" s="562">
        <f>'Table X12 Indices 2012=100'!F58*$F$11</f>
        <v>75.245901634980001</v>
      </c>
      <c r="G58" s="562">
        <f>'Table X12 Indices 2012=100'!G58*$G$11</f>
        <v>73.944223107200003</v>
      </c>
      <c r="H58" s="562">
        <f>'Table X12 Indices 2012=100'!H58*$H$11</f>
        <v>74.08</v>
      </c>
      <c r="I58" s="562">
        <f>'Table X12 Indices 2012=100'!I58*$I$11</f>
        <v>74.838187704749998</v>
      </c>
      <c r="J58" s="562">
        <f>'Table X12 Indices 2012=100'!J58*$J$11</f>
        <v>74.979951885849999</v>
      </c>
      <c r="K58" s="562">
        <f>'Table X12 Indices 2012=100'!K58*$K$11</f>
        <v>75.020275749250004</v>
      </c>
      <c r="L58" s="563">
        <f>'Table X12 Indices 2012=100'!L58*$L$11</f>
        <v>72.885375494800002</v>
      </c>
      <c r="M58" s="549"/>
      <c r="N58" s="714"/>
      <c r="O58" s="714"/>
      <c r="P58" s="714"/>
      <c r="Q58" s="712"/>
      <c r="R58" s="714"/>
      <c r="S58" s="714"/>
      <c r="T58" s="714"/>
      <c r="U58" s="714"/>
      <c r="V58" s="712"/>
      <c r="W58" s="712"/>
      <c r="X58" s="694"/>
      <c r="Y58" s="694"/>
      <c r="Z58" s="694"/>
      <c r="AA58" s="694"/>
      <c r="AB58" s="694"/>
      <c r="AC58" s="694"/>
      <c r="AD58" s="694"/>
      <c r="AE58" s="694"/>
      <c r="AF58" s="694"/>
    </row>
    <row r="59" spans="1:32" ht="18" customHeight="1" x14ac:dyDescent="0.3">
      <c r="A59" s="488"/>
      <c r="B59" s="559">
        <v>8</v>
      </c>
      <c r="C59" s="560">
        <v>2011</v>
      </c>
      <c r="D59" s="561">
        <f>'Table X12 Indices 2012=100'!D59*$D$11</f>
        <v>74.442675154650004</v>
      </c>
      <c r="E59" s="562">
        <f>'Table X12 Indices 2012=100'!E59*$E$11</f>
        <v>74.065234686729994</v>
      </c>
      <c r="F59" s="562">
        <f>'Table X12 Indices 2012=100'!F59*$F$11</f>
        <v>75.819672126750007</v>
      </c>
      <c r="G59" s="562">
        <f>'Table X12 Indices 2012=100'!G59*$G$11</f>
        <v>74.0239043821</v>
      </c>
      <c r="H59" s="562">
        <f>'Table X12 Indices 2012=100'!H59*$H$11</f>
        <v>74.320000000000007</v>
      </c>
      <c r="I59" s="562">
        <f>'Table X12 Indices 2012=100'!I59*$I$11</f>
        <v>75.080906151359997</v>
      </c>
      <c r="J59" s="562">
        <f>'Table X12 Indices 2012=100'!J59*$J$11</f>
        <v>75.140336809670004</v>
      </c>
      <c r="K59" s="562">
        <f>'Table X12 Indices 2012=100'!K59*$K$11</f>
        <v>75.020275749250004</v>
      </c>
      <c r="L59" s="563">
        <f>'Table X12 Indices 2012=100'!L59*$L$11</f>
        <v>72.964426878200001</v>
      </c>
      <c r="M59" s="549"/>
      <c r="N59" s="714"/>
      <c r="O59" s="714"/>
      <c r="P59" s="714"/>
      <c r="Q59" s="712"/>
      <c r="R59" s="714"/>
      <c r="S59" s="714"/>
      <c r="T59" s="714"/>
      <c r="U59" s="714"/>
      <c r="V59" s="712"/>
      <c r="W59" s="712"/>
      <c r="X59" s="694"/>
      <c r="Y59" s="694"/>
      <c r="Z59" s="694"/>
      <c r="AA59" s="694"/>
      <c r="AB59" s="694"/>
      <c r="AC59" s="694"/>
      <c r="AD59" s="694"/>
      <c r="AE59" s="694"/>
      <c r="AF59" s="694"/>
    </row>
    <row r="60" spans="1:32" ht="18" customHeight="1" x14ac:dyDescent="0.3">
      <c r="A60" s="488"/>
      <c r="B60" s="559">
        <v>9</v>
      </c>
      <c r="C60" s="560">
        <v>2011</v>
      </c>
      <c r="D60" s="561">
        <f>'Table X12 Indices 2012=100'!D60*$D$11</f>
        <v>74.840764326599995</v>
      </c>
      <c r="E60" s="562">
        <f>'Table X12 Indices 2012=100'!E60*$E$11</f>
        <v>74.542561655710003</v>
      </c>
      <c r="F60" s="562">
        <f>'Table X12 Indices 2012=100'!F60*$F$11</f>
        <v>76.311475405409993</v>
      </c>
      <c r="G60" s="562">
        <f>'Table X12 Indices 2012=100'!G60*$G$11</f>
        <v>74.422310756599998</v>
      </c>
      <c r="H60" s="562">
        <f>'Table X12 Indices 2012=100'!H60*$H$11</f>
        <v>74.48</v>
      </c>
      <c r="I60" s="562">
        <f>'Table X12 Indices 2012=100'!I60*$I$11</f>
        <v>75.161812300230011</v>
      </c>
      <c r="J60" s="562">
        <f>'Table X12 Indices 2012=100'!J60*$J$11</f>
        <v>75.300721733490008</v>
      </c>
      <c r="K60" s="562">
        <f>'Table X12 Indices 2012=100'!K60*$K$11</f>
        <v>75.26358475168</v>
      </c>
      <c r="L60" s="563">
        <f>'Table X12 Indices 2012=100'!L60*$L$11</f>
        <v>73.359683795199999</v>
      </c>
      <c r="M60" s="549"/>
      <c r="N60" s="714"/>
      <c r="O60" s="714"/>
      <c r="P60" s="714"/>
      <c r="Q60" s="712"/>
      <c r="R60" s="714"/>
      <c r="S60" s="714"/>
      <c r="T60" s="714"/>
      <c r="U60" s="714"/>
      <c r="V60" s="712"/>
      <c r="W60" s="712"/>
      <c r="X60" s="694"/>
      <c r="Y60" s="694"/>
      <c r="Z60" s="694"/>
      <c r="AA60" s="694"/>
      <c r="AB60" s="694"/>
      <c r="AC60" s="694"/>
      <c r="AD60" s="694"/>
      <c r="AE60" s="694"/>
      <c r="AF60" s="694"/>
    </row>
    <row r="61" spans="1:32" ht="18" customHeight="1" x14ac:dyDescent="0.3">
      <c r="A61" s="488"/>
      <c r="B61" s="559">
        <v>10</v>
      </c>
      <c r="C61" s="560">
        <v>2011</v>
      </c>
      <c r="D61" s="561">
        <f>'Table X12 Indices 2012=100'!D61*$D$11</f>
        <v>75.159235664160008</v>
      </c>
      <c r="E61" s="562">
        <f>'Table X12 Indices 2012=100'!E61*$E$11</f>
        <v>75.019888624689997</v>
      </c>
      <c r="F61" s="562">
        <f>'Table X12 Indices 2012=100'!F61*$F$11</f>
        <v>76.885245897179999</v>
      </c>
      <c r="G61" s="562">
        <f>'Table X12 Indices 2012=100'!G61*$G$11</f>
        <v>74.900398405999994</v>
      </c>
      <c r="H61" s="562">
        <f>'Table X12 Indices 2012=100'!H61*$H$11</f>
        <v>75.040000000000006</v>
      </c>
      <c r="I61" s="562">
        <f>'Table X12 Indices 2012=100'!I61*$I$11</f>
        <v>75.728155342319994</v>
      </c>
      <c r="J61" s="562">
        <f>'Table X12 Indices 2012=100'!J61*$J$11</f>
        <v>75.701684043040004</v>
      </c>
      <c r="K61" s="562">
        <f>'Table X12 Indices 2012=100'!K61*$K$11</f>
        <v>75.912408758159998</v>
      </c>
      <c r="L61" s="563">
        <f>'Table X12 Indices 2012=100'!L61*$L$11</f>
        <v>73.913043478999995</v>
      </c>
      <c r="M61" s="549"/>
      <c r="N61" s="714"/>
      <c r="O61" s="714"/>
      <c r="P61" s="714"/>
      <c r="Q61" s="712"/>
      <c r="R61" s="714"/>
      <c r="S61" s="714"/>
      <c r="T61" s="714"/>
      <c r="U61" s="714"/>
      <c r="V61" s="712"/>
      <c r="W61" s="712"/>
      <c r="X61" s="694"/>
      <c r="Y61" s="694"/>
      <c r="Z61" s="694"/>
      <c r="AA61" s="694"/>
      <c r="AB61" s="694"/>
      <c r="AC61" s="694"/>
      <c r="AD61" s="694"/>
      <c r="AE61" s="694"/>
      <c r="AF61" s="694"/>
    </row>
    <row r="62" spans="1:32" ht="18" customHeight="1" x14ac:dyDescent="0.3">
      <c r="A62" s="488"/>
      <c r="B62" s="559">
        <v>11</v>
      </c>
      <c r="C62" s="560">
        <v>2011</v>
      </c>
      <c r="D62" s="561">
        <f>'Table X12 Indices 2012=100'!D62*$D$11</f>
        <v>75.318471332939993</v>
      </c>
      <c r="E62" s="562">
        <f>'Table X12 Indices 2012=100'!E62*$E$11</f>
        <v>75.258552109180002</v>
      </c>
      <c r="F62" s="562">
        <f>'Table X12 Indices 2012=100'!F62*$F$11</f>
        <v>77.213114749620004</v>
      </c>
      <c r="G62" s="562">
        <f>'Table X12 Indices 2012=100'!G62*$G$11</f>
        <v>75.139442230699999</v>
      </c>
      <c r="H62" s="562">
        <f>'Table X12 Indices 2012=100'!H62*$H$11</f>
        <v>75.28</v>
      </c>
      <c r="I62" s="562">
        <f>'Table X12 Indices 2012=100'!I62*$I$11</f>
        <v>75.809061491190008</v>
      </c>
      <c r="J62" s="562">
        <f>'Table X12 Indices 2012=100'!J62*$J$11</f>
        <v>75.862068966859994</v>
      </c>
      <c r="K62" s="562">
        <f>'Table X12 Indices 2012=100'!K62*$K$11</f>
        <v>76.074614759780005</v>
      </c>
      <c r="L62" s="563">
        <f>'Table X12 Indices 2012=100'!L62*$L$11</f>
        <v>74.150197629199994</v>
      </c>
      <c r="M62" s="549"/>
      <c r="N62" s="714"/>
      <c r="O62" s="714"/>
      <c r="P62" s="714"/>
      <c r="Q62" s="712"/>
      <c r="R62" s="714"/>
      <c r="S62" s="714"/>
      <c r="T62" s="714"/>
      <c r="U62" s="714"/>
      <c r="V62" s="712"/>
      <c r="W62" s="712"/>
      <c r="X62" s="694"/>
      <c r="Y62" s="694"/>
      <c r="Z62" s="694"/>
      <c r="AA62" s="694"/>
      <c r="AB62" s="694"/>
      <c r="AC62" s="694"/>
      <c r="AD62" s="694"/>
      <c r="AE62" s="694"/>
      <c r="AF62" s="694"/>
    </row>
    <row r="63" spans="1:32" ht="18" customHeight="1" x14ac:dyDescent="0.3">
      <c r="A63" s="488"/>
      <c r="B63" s="574">
        <v>12</v>
      </c>
      <c r="C63" s="575">
        <v>2011</v>
      </c>
      <c r="D63" s="576">
        <f>'Table X12 Indices 2012=100'!D63*$D$11</f>
        <v>75.398089167329999</v>
      </c>
      <c r="E63" s="577">
        <f>'Table X12 Indices 2012=100'!E63*$E$11</f>
        <v>75.497215593670006</v>
      </c>
      <c r="F63" s="577">
        <f>'Table X12 Indices 2012=100'!F63*$F$11</f>
        <v>76.967213110290004</v>
      </c>
      <c r="G63" s="577">
        <f>'Table X12 Indices 2012=100'!G63*$G$11</f>
        <v>75.378486055399989</v>
      </c>
      <c r="H63" s="577">
        <f>'Table X12 Indices 2012=100'!H63*$H$11</f>
        <v>75.760000000000005</v>
      </c>
      <c r="I63" s="577">
        <f>'Table X12 Indices 2012=100'!I63*$I$11</f>
        <v>76.051779937800006</v>
      </c>
      <c r="J63" s="577">
        <f>'Table X12 Indices 2012=100'!J63*$J$11</f>
        <v>76.022453890679998</v>
      </c>
      <c r="K63" s="577">
        <f>'Table X12 Indices 2012=100'!K63*$K$11</f>
        <v>76.399026763020004</v>
      </c>
      <c r="L63" s="578">
        <f>'Table X12 Indices 2012=100'!L63*$L$11</f>
        <v>74.466403162800006</v>
      </c>
      <c r="M63" s="549"/>
      <c r="N63" s="714"/>
      <c r="O63" s="714"/>
      <c r="P63" s="714"/>
      <c r="Q63" s="712"/>
      <c r="R63" s="714"/>
      <c r="S63" s="714"/>
      <c r="T63" s="714"/>
      <c r="U63" s="714"/>
      <c r="V63" s="712"/>
      <c r="W63" s="712"/>
      <c r="X63" s="694"/>
      <c r="Y63" s="694"/>
      <c r="Z63" s="694"/>
      <c r="AA63" s="694"/>
      <c r="AB63" s="694"/>
      <c r="AC63" s="694"/>
      <c r="AD63" s="694"/>
      <c r="AE63" s="694"/>
      <c r="AF63" s="694"/>
    </row>
    <row r="64" spans="1:32" ht="18" customHeight="1" x14ac:dyDescent="0.3">
      <c r="A64" s="488"/>
      <c r="B64" s="587">
        <v>1</v>
      </c>
      <c r="C64" s="588">
        <v>2012</v>
      </c>
      <c r="D64" s="589">
        <f>'Table X12 Indices 2012=100'!D64*$D$11</f>
        <v>75.716560504889998</v>
      </c>
      <c r="E64" s="590">
        <f>'Table X12 Indices 2012=100'!E64*$E$11</f>
        <v>75.894988067820009</v>
      </c>
      <c r="F64" s="590">
        <f>'Table X12 Indices 2012=100'!F64*$F$11</f>
        <v>77.78688524139001</v>
      </c>
      <c r="G64" s="590">
        <f>'Table X12 Indices 2012=100'!G64*$G$11</f>
        <v>75.856573704799999</v>
      </c>
      <c r="H64" s="590">
        <f>'Table X12 Indices 2012=100'!H64*$H$11</f>
        <v>76</v>
      </c>
      <c r="I64" s="590">
        <f>'Table X12 Indices 2012=100'!I64*$I$11</f>
        <v>76.537216831020004</v>
      </c>
      <c r="J64" s="590">
        <f>'Table X12 Indices 2012=100'!J64*$J$11</f>
        <v>76.423416200229994</v>
      </c>
      <c r="K64" s="590">
        <f>'Table X12 Indices 2012=100'!K64*$K$11</f>
        <v>76.885644767879995</v>
      </c>
      <c r="L64" s="591">
        <f>'Table X12 Indices 2012=100'!L64*$L$11</f>
        <v>75.019762846600003</v>
      </c>
      <c r="M64" s="549"/>
      <c r="N64" s="714"/>
      <c r="O64" s="714"/>
      <c r="P64" s="714"/>
      <c r="Q64" s="712"/>
      <c r="R64" s="714"/>
      <c r="S64" s="714"/>
      <c r="T64" s="714"/>
      <c r="U64" s="714"/>
      <c r="V64" s="712"/>
      <c r="W64" s="712"/>
      <c r="X64" s="694"/>
      <c r="Y64" s="694"/>
      <c r="Z64" s="694"/>
      <c r="AA64" s="694"/>
      <c r="AB64" s="694"/>
      <c r="AC64" s="694"/>
      <c r="AD64" s="694"/>
      <c r="AE64" s="694"/>
      <c r="AF64" s="694"/>
    </row>
    <row r="65" spans="1:32" ht="18" customHeight="1" x14ac:dyDescent="0.3">
      <c r="A65" s="488"/>
      <c r="B65" s="614">
        <v>2</v>
      </c>
      <c r="C65" s="560">
        <v>2012</v>
      </c>
      <c r="D65" s="561">
        <f>'Table X12 Indices 2012=100'!D65*$D$11</f>
        <v>76.194267511229995</v>
      </c>
      <c r="E65" s="562">
        <f>'Table X12 Indices 2012=100'!E65*$E$11</f>
        <v>76.133651552309999</v>
      </c>
      <c r="F65" s="562">
        <f>'Table X12 Indices 2012=100'!F65*$F$11</f>
        <v>78.03278688072001</v>
      </c>
      <c r="G65" s="562">
        <f>'Table X12 Indices 2012=100'!G65*$G$11</f>
        <v>76.175298804400001</v>
      </c>
      <c r="H65" s="562">
        <f>'Table X12 Indices 2012=100'!H65*$H$11</f>
        <v>76.400000000000006</v>
      </c>
      <c r="I65" s="562">
        <f>'Table X12 Indices 2012=100'!I65*$I$11</f>
        <v>76.941747575370002</v>
      </c>
      <c r="J65" s="562">
        <f>'Table X12 Indices 2012=100'!J65*$J$11</f>
        <v>76.904570971690006</v>
      </c>
      <c r="K65" s="562">
        <f>'Table X12 Indices 2012=100'!K65*$K$11</f>
        <v>77.453365773550004</v>
      </c>
      <c r="L65" s="563">
        <f>'Table X12 Indices 2012=100'!L65*$L$11</f>
        <v>75.335968380200001</v>
      </c>
      <c r="M65" s="549"/>
      <c r="N65" s="714"/>
      <c r="O65" s="714"/>
      <c r="P65" s="714"/>
      <c r="Q65" s="712"/>
      <c r="R65" s="714"/>
      <c r="S65" s="714"/>
      <c r="T65" s="714"/>
      <c r="U65" s="714"/>
      <c r="V65" s="712"/>
      <c r="W65" s="712"/>
      <c r="X65" s="694"/>
      <c r="Y65" s="694"/>
      <c r="Z65" s="694"/>
      <c r="AA65" s="694"/>
      <c r="AB65" s="694"/>
      <c r="AC65" s="694"/>
      <c r="AD65" s="694"/>
      <c r="AE65" s="694"/>
      <c r="AF65" s="694"/>
    </row>
    <row r="66" spans="1:32" ht="18" customHeight="1" x14ac:dyDescent="0.3">
      <c r="A66" s="488"/>
      <c r="B66" s="614">
        <v>3</v>
      </c>
      <c r="C66" s="560">
        <v>2012</v>
      </c>
      <c r="D66" s="561">
        <f>'Table X12 Indices 2012=100'!D66*$D$11</f>
        <v>76.990445855130005</v>
      </c>
      <c r="E66" s="562">
        <f>'Table X12 Indices 2012=100'!E66*$E$11</f>
        <v>76.849642005779998</v>
      </c>
      <c r="F66" s="562">
        <f>'Table X12 Indices 2012=100'!F66*$F$11</f>
        <v>78.934426224930007</v>
      </c>
      <c r="G66" s="562">
        <f>'Table X12 Indices 2012=100'!G66*$G$11</f>
        <v>76.733067728699993</v>
      </c>
      <c r="H66" s="562">
        <f>'Table X12 Indices 2012=100'!H66*$H$11</f>
        <v>77.360000000000014</v>
      </c>
      <c r="I66" s="562">
        <f>'Table X12 Indices 2012=100'!I66*$I$11</f>
        <v>77.912621361809997</v>
      </c>
      <c r="J66" s="562">
        <f>'Table X12 Indices 2012=100'!J66*$J$11</f>
        <v>77.706495590790013</v>
      </c>
      <c r="K66" s="562">
        <f>'Table X12 Indices 2012=100'!K66*$K$11</f>
        <v>78.345498782459998</v>
      </c>
      <c r="L66" s="563">
        <f>'Table X12 Indices 2012=100'!L66*$L$11</f>
        <v>76.047430830799996</v>
      </c>
      <c r="M66" s="549"/>
      <c r="N66" s="714"/>
      <c r="O66" s="714"/>
      <c r="P66" s="714"/>
      <c r="Q66" s="712"/>
      <c r="R66" s="714"/>
      <c r="S66" s="714"/>
      <c r="T66" s="714"/>
      <c r="U66" s="714"/>
      <c r="V66" s="712"/>
      <c r="W66" s="712"/>
      <c r="X66" s="694"/>
      <c r="Y66" s="694"/>
      <c r="Z66" s="694"/>
      <c r="AA66" s="694"/>
      <c r="AB66" s="694"/>
      <c r="AC66" s="694"/>
      <c r="AD66" s="694"/>
      <c r="AE66" s="694"/>
      <c r="AF66" s="694"/>
    </row>
    <row r="67" spans="1:32" ht="18" customHeight="1" x14ac:dyDescent="0.3">
      <c r="A67" s="488"/>
      <c r="B67" s="614">
        <v>4</v>
      </c>
      <c r="C67" s="560">
        <v>2012</v>
      </c>
      <c r="D67" s="561">
        <f>'Table X12 Indices 2012=100'!D67*$D$11</f>
        <v>77.308917192689989</v>
      </c>
      <c r="E67" s="562">
        <f>'Table X12 Indices 2012=100'!E67*$E$11</f>
        <v>77.247414479930001</v>
      </c>
      <c r="F67" s="562">
        <f>'Table X12 Indices 2012=100'!F67*$F$11</f>
        <v>79.344262290480003</v>
      </c>
      <c r="G67" s="562">
        <f>'Table X12 Indices 2012=100'!G67*$G$11</f>
        <v>77.131474103199992</v>
      </c>
      <c r="H67" s="562">
        <f>'Table X12 Indices 2012=100'!H67*$H$11</f>
        <v>77.600000000000009</v>
      </c>
      <c r="I67" s="562">
        <f>'Table X12 Indices 2012=100'!I67*$I$11</f>
        <v>78.155339808419996</v>
      </c>
      <c r="J67" s="562">
        <f>'Table X12 Indices 2012=100'!J67*$J$11</f>
        <v>78.027265438429993</v>
      </c>
      <c r="K67" s="562">
        <f>'Table X12 Indices 2012=100'!K67*$K$11</f>
        <v>78.507704784080005</v>
      </c>
      <c r="L67" s="563">
        <f>'Table X12 Indices 2012=100'!L67*$L$11</f>
        <v>76.047430830799996</v>
      </c>
      <c r="M67" s="549"/>
      <c r="N67" s="714"/>
      <c r="O67" s="714"/>
      <c r="P67" s="714"/>
      <c r="Q67" s="712"/>
      <c r="R67" s="714"/>
      <c r="S67" s="714"/>
      <c r="T67" s="714"/>
      <c r="U67" s="714"/>
      <c r="V67" s="712"/>
      <c r="W67" s="712"/>
      <c r="X67" s="694"/>
      <c r="Y67" s="694"/>
      <c r="Z67" s="694"/>
      <c r="AA67" s="694"/>
      <c r="AB67" s="694"/>
      <c r="AC67" s="694"/>
      <c r="AD67" s="694"/>
      <c r="AE67" s="694"/>
      <c r="AF67" s="694"/>
    </row>
    <row r="68" spans="1:32" ht="18" customHeight="1" x14ac:dyDescent="0.3">
      <c r="A68" s="488"/>
      <c r="B68" s="614">
        <v>5</v>
      </c>
      <c r="C68" s="560">
        <v>2012</v>
      </c>
      <c r="D68" s="561">
        <f>'Table X12 Indices 2012=100'!D68*$D$11</f>
        <v>77.388535027079996</v>
      </c>
      <c r="E68" s="562">
        <f>'Table X12 Indices 2012=100'!E68*$E$11</f>
        <v>77.486077964420005</v>
      </c>
      <c r="F68" s="562">
        <f>'Table X12 Indices 2012=100'!F68*$F$11</f>
        <v>79.426229503590008</v>
      </c>
      <c r="G68" s="562">
        <f>'Table X12 Indices 2012=100'!G68*$G$11</f>
        <v>77.211155378100003</v>
      </c>
      <c r="H68" s="562">
        <f>'Table X12 Indices 2012=100'!H68*$H$11</f>
        <v>77.680000000000007</v>
      </c>
      <c r="I68" s="562">
        <f>'Table X12 Indices 2012=100'!I68*$I$11</f>
        <v>78.07443365955001</v>
      </c>
      <c r="J68" s="562">
        <f>'Table X12 Indices 2012=100'!J68*$J$11</f>
        <v>78.107457900340009</v>
      </c>
      <c r="K68" s="562">
        <f>'Table X12 Indices 2012=100'!K68*$K$11</f>
        <v>78.588807784890008</v>
      </c>
      <c r="L68" s="563">
        <f>'Table X12 Indices 2012=100'!L68*$L$11</f>
        <v>76.363636364399994</v>
      </c>
      <c r="M68" s="549"/>
      <c r="N68" s="714"/>
      <c r="O68" s="714"/>
      <c r="P68" s="714"/>
      <c r="Q68" s="712"/>
      <c r="R68" s="714"/>
      <c r="S68" s="714"/>
      <c r="T68" s="714"/>
      <c r="U68" s="714"/>
      <c r="V68" s="712"/>
      <c r="W68" s="712"/>
      <c r="X68" s="694"/>
      <c r="Y68" s="694"/>
      <c r="Z68" s="694"/>
      <c r="AA68" s="694"/>
      <c r="AB68" s="694"/>
      <c r="AC68" s="694"/>
      <c r="AD68" s="694"/>
      <c r="AE68" s="694"/>
      <c r="AF68" s="694"/>
    </row>
    <row r="69" spans="1:32" ht="18" customHeight="1" x14ac:dyDescent="0.3">
      <c r="A69" s="488"/>
      <c r="B69" s="614">
        <v>6</v>
      </c>
      <c r="C69" s="560">
        <v>2012</v>
      </c>
      <c r="D69" s="561">
        <f>'Table X12 Indices 2012=100'!D69*$D$11</f>
        <v>77.707006364639994</v>
      </c>
      <c r="E69" s="562">
        <f>'Table X12 Indices 2012=100'!E69*$E$11</f>
        <v>77.565632459249997</v>
      </c>
      <c r="F69" s="562">
        <f>'Table X12 Indices 2012=100'!F69*$F$11</f>
        <v>79.426229503590008</v>
      </c>
      <c r="G69" s="562">
        <f>'Table X12 Indices 2012=100'!G69*$G$11</f>
        <v>77.290836653</v>
      </c>
      <c r="H69" s="562">
        <f>'Table X12 Indices 2012=100'!H69*$H$11</f>
        <v>77.760000000000005</v>
      </c>
      <c r="I69" s="562">
        <f>'Table X12 Indices 2012=100'!I69*$I$11</f>
        <v>78.640776701640007</v>
      </c>
      <c r="J69" s="562">
        <f>'Table X12 Indices 2012=100'!J69*$J$11</f>
        <v>78.348035286070001</v>
      </c>
      <c r="K69" s="562">
        <f>'Table X12 Indices 2012=100'!K69*$K$11</f>
        <v>78.913219788130007</v>
      </c>
      <c r="L69" s="563">
        <f>'Table X12 Indices 2012=100'!L69*$L$11</f>
        <v>76.758893281399992</v>
      </c>
      <c r="M69" s="549"/>
      <c r="N69" s="714"/>
      <c r="O69" s="714"/>
      <c r="P69" s="714"/>
      <c r="Q69" s="712"/>
      <c r="R69" s="714"/>
      <c r="S69" s="714"/>
      <c r="T69" s="714"/>
      <c r="U69" s="714"/>
      <c r="V69" s="712"/>
      <c r="W69" s="712"/>
      <c r="X69" s="694"/>
      <c r="Y69" s="694"/>
      <c r="Z69" s="694"/>
      <c r="AA69" s="694"/>
      <c r="AB69" s="694"/>
      <c r="AC69" s="694"/>
      <c r="AD69" s="694"/>
      <c r="AE69" s="694"/>
      <c r="AF69" s="694"/>
    </row>
    <row r="70" spans="1:32" ht="18" customHeight="1" x14ac:dyDescent="0.3">
      <c r="A70" s="488"/>
      <c r="B70" s="614">
        <v>7</v>
      </c>
      <c r="C70" s="560">
        <v>2012</v>
      </c>
      <c r="D70" s="561">
        <f>'Table X12 Indices 2012=100'!D70*$D$11</f>
        <v>77.866242033419994</v>
      </c>
      <c r="E70" s="562">
        <f>'Table X12 Indices 2012=100'!E70*$E$11</f>
        <v>77.645186954079989</v>
      </c>
      <c r="F70" s="562">
        <f>'Table X12 Indices 2012=100'!F70*$F$11</f>
        <v>79.836065569140004</v>
      </c>
      <c r="G70" s="562">
        <f>'Table X12 Indices 2012=100'!G70*$G$11</f>
        <v>77.52988047769999</v>
      </c>
      <c r="H70" s="562">
        <f>'Table X12 Indices 2012=100'!H70*$H$11</f>
        <v>78</v>
      </c>
      <c r="I70" s="562">
        <f>'Table X12 Indices 2012=100'!I70*$I$11</f>
        <v>78.721682850510007</v>
      </c>
      <c r="J70" s="562">
        <f>'Table X12 Indices 2012=100'!J70*$J$11</f>
        <v>78.508420209890005</v>
      </c>
      <c r="K70" s="562">
        <f>'Table X12 Indices 2012=100'!K70*$K$11</f>
        <v>79.07542578975</v>
      </c>
      <c r="L70" s="563">
        <f>'Table X12 Indices 2012=100'!L70*$L$11</f>
        <v>77.075098815000004</v>
      </c>
      <c r="M70" s="549"/>
      <c r="N70" s="714"/>
      <c r="O70" s="714"/>
      <c r="P70" s="714"/>
      <c r="Q70" s="712"/>
      <c r="R70" s="714"/>
      <c r="S70" s="714"/>
      <c r="T70" s="714"/>
      <c r="U70" s="714"/>
      <c r="V70" s="712"/>
      <c r="W70" s="712"/>
      <c r="X70" s="694"/>
      <c r="Y70" s="694"/>
      <c r="Z70" s="694"/>
      <c r="AA70" s="694"/>
      <c r="AB70" s="694"/>
      <c r="AC70" s="694"/>
      <c r="AD70" s="694"/>
      <c r="AE70" s="694"/>
      <c r="AF70" s="694"/>
    </row>
    <row r="71" spans="1:32" ht="18" customHeight="1" x14ac:dyDescent="0.3">
      <c r="A71" s="488"/>
      <c r="B71" s="614">
        <v>8</v>
      </c>
      <c r="C71" s="560">
        <v>2012</v>
      </c>
      <c r="D71" s="561">
        <f>'Table X12 Indices 2012=100'!D71*$D$11</f>
        <v>78.025477702199993</v>
      </c>
      <c r="E71" s="562">
        <f>'Table X12 Indices 2012=100'!E71*$E$11</f>
        <v>77.804295943740001</v>
      </c>
      <c r="F71" s="562">
        <f>'Table X12 Indices 2012=100'!F71*$F$11</f>
        <v>79.836065569140004</v>
      </c>
      <c r="G71" s="562">
        <f>'Table X12 Indices 2012=100'!G71*$G$11</f>
        <v>77.689243027499998</v>
      </c>
      <c r="H71" s="562">
        <f>'Table X12 Indices 2012=100'!H71*$H$11</f>
        <v>78.160000000000011</v>
      </c>
      <c r="I71" s="562">
        <f>'Table X12 Indices 2012=100'!I71*$I$11</f>
        <v>79.045307445990005</v>
      </c>
      <c r="J71" s="562">
        <f>'Table X12 Indices 2012=100'!J71*$J$11</f>
        <v>78.748997595619997</v>
      </c>
      <c r="K71" s="562">
        <f>'Table X12 Indices 2012=100'!K71*$K$11</f>
        <v>79.318734792179995</v>
      </c>
      <c r="L71" s="563">
        <f>'Table X12 Indices 2012=100'!L71*$L$11</f>
        <v>77.154150198399989</v>
      </c>
      <c r="M71" s="549"/>
      <c r="N71" s="714"/>
      <c r="O71" s="714"/>
      <c r="P71" s="714"/>
      <c r="Q71" s="712"/>
      <c r="R71" s="714"/>
      <c r="S71" s="714"/>
      <c r="T71" s="714"/>
      <c r="U71" s="714"/>
      <c r="V71" s="712"/>
      <c r="W71" s="712"/>
      <c r="X71" s="694"/>
      <c r="Y71" s="694"/>
      <c r="Z71" s="694"/>
      <c r="AA71" s="694"/>
      <c r="AB71" s="694"/>
      <c r="AC71" s="694"/>
      <c r="AD71" s="694"/>
      <c r="AE71" s="694"/>
      <c r="AF71" s="694"/>
    </row>
    <row r="72" spans="1:32" ht="18" customHeight="1" x14ac:dyDescent="0.3">
      <c r="A72" s="488"/>
      <c r="B72" s="614">
        <v>9</v>
      </c>
      <c r="C72" s="560">
        <v>2012</v>
      </c>
      <c r="D72" s="561">
        <f>'Table X12 Indices 2012=100'!D72*$D$11</f>
        <v>78.662420377319989</v>
      </c>
      <c r="E72" s="562">
        <f>'Table X12 Indices 2012=100'!E72*$E$11</f>
        <v>78.52028639721</v>
      </c>
      <c r="F72" s="562">
        <f>'Table X12 Indices 2012=100'!F72*$F$11</f>
        <v>80.819672126460006</v>
      </c>
      <c r="G72" s="562">
        <f>'Table X12 Indices 2012=100'!G72*$G$11</f>
        <v>78.406374501599998</v>
      </c>
      <c r="H72" s="562">
        <f>'Table X12 Indices 2012=100'!H72*$H$11</f>
        <v>78.960000000000008</v>
      </c>
      <c r="I72" s="562">
        <f>'Table X12 Indices 2012=100'!I72*$I$11</f>
        <v>80.177993530169999</v>
      </c>
      <c r="J72" s="562">
        <f>'Table X12 Indices 2012=100'!J72*$J$11</f>
        <v>79.390537290899999</v>
      </c>
      <c r="K72" s="562">
        <f>'Table X12 Indices 2012=100'!K72*$K$11</f>
        <v>80.048661799470011</v>
      </c>
      <c r="L72" s="563">
        <f>'Table X12 Indices 2012=100'!L72*$L$11</f>
        <v>77.865612648999999</v>
      </c>
      <c r="M72" s="549"/>
      <c r="N72" s="714"/>
      <c r="O72" s="714"/>
      <c r="P72" s="714"/>
      <c r="Q72" s="712"/>
      <c r="R72" s="714"/>
      <c r="S72" s="714"/>
      <c r="T72" s="714"/>
      <c r="U72" s="714"/>
      <c r="V72" s="712"/>
      <c r="W72" s="712"/>
      <c r="X72" s="694"/>
      <c r="Y72" s="694"/>
      <c r="Z72" s="694"/>
      <c r="AA72" s="694"/>
      <c r="AB72" s="694"/>
      <c r="AC72" s="694"/>
      <c r="AD72" s="694"/>
      <c r="AE72" s="694"/>
      <c r="AF72" s="694"/>
    </row>
    <row r="73" spans="1:32" ht="18" customHeight="1" x14ac:dyDescent="0.3">
      <c r="A73" s="488"/>
      <c r="B73" s="614">
        <v>10</v>
      </c>
      <c r="C73" s="560">
        <v>2012</v>
      </c>
      <c r="D73" s="561">
        <f>'Table X12 Indices 2012=100'!D73*$D$11</f>
        <v>79.140127383660001</v>
      </c>
      <c r="E73" s="562">
        <f>'Table X12 Indices 2012=100'!E73*$E$11</f>
        <v>79.077167861020001</v>
      </c>
      <c r="F73" s="562">
        <f>'Table X12 Indices 2012=100'!F73*$F$11</f>
        <v>81.311475405120007</v>
      </c>
      <c r="G73" s="562">
        <f>'Table X12 Indices 2012=100'!G73*$G$11</f>
        <v>78.964143425899991</v>
      </c>
      <c r="H73" s="562">
        <f>'Table X12 Indices 2012=100'!H73*$H$11</f>
        <v>79.52000000000001</v>
      </c>
      <c r="I73" s="562">
        <f>'Table X12 Indices 2012=100'!I73*$I$11</f>
        <v>80.744336572259996</v>
      </c>
      <c r="J73" s="562">
        <f>'Table X12 Indices 2012=100'!J73*$J$11</f>
        <v>79.95188452427</v>
      </c>
      <c r="K73" s="562">
        <f>'Table X12 Indices 2012=100'!K73*$K$11</f>
        <v>80.697485805950009</v>
      </c>
      <c r="L73" s="563">
        <f>'Table X12 Indices 2012=100'!L73*$L$11</f>
        <v>78.498023716199995</v>
      </c>
      <c r="M73" s="549"/>
      <c r="N73" s="714"/>
      <c r="O73" s="714"/>
      <c r="P73" s="714"/>
      <c r="Q73" s="712"/>
      <c r="R73" s="714"/>
      <c r="S73" s="714"/>
      <c r="T73" s="714"/>
      <c r="U73" s="714"/>
      <c r="V73" s="712"/>
      <c r="W73" s="712"/>
      <c r="X73" s="694"/>
      <c r="Y73" s="694"/>
      <c r="Z73" s="694"/>
      <c r="AA73" s="694"/>
      <c r="AB73" s="694"/>
      <c r="AC73" s="694"/>
      <c r="AD73" s="694"/>
      <c r="AE73" s="694"/>
      <c r="AF73" s="694"/>
    </row>
    <row r="74" spans="1:32" ht="18" customHeight="1" x14ac:dyDescent="0.3">
      <c r="A74" s="488"/>
      <c r="B74" s="614">
        <v>11</v>
      </c>
      <c r="C74" s="560">
        <v>2012</v>
      </c>
      <c r="D74" s="561">
        <f>'Table X12 Indices 2012=100'!D74*$D$11</f>
        <v>79.378980886829993</v>
      </c>
      <c r="E74" s="562">
        <f>'Table X12 Indices 2012=100'!E74*$E$11</f>
        <v>79.474940335170004</v>
      </c>
      <c r="F74" s="562">
        <f>'Table X12 Indices 2012=100'!F74*$F$11</f>
        <v>81.803278683780007</v>
      </c>
      <c r="G74" s="562">
        <f>'Table X12 Indices 2012=100'!G74*$G$11</f>
        <v>79.282868525499993</v>
      </c>
      <c r="H74" s="562">
        <f>'Table X12 Indices 2012=100'!H74*$H$11</f>
        <v>79.760000000000005</v>
      </c>
      <c r="I74" s="562">
        <f>'Table X12 Indices 2012=100'!I74*$I$11</f>
        <v>80.82524272113001</v>
      </c>
      <c r="J74" s="562">
        <f>'Table X12 Indices 2012=100'!J74*$J$11</f>
        <v>80.032076986180002</v>
      </c>
      <c r="K74" s="562">
        <f>'Table X12 Indices 2012=100'!K74*$K$11</f>
        <v>80.778588806759998</v>
      </c>
      <c r="L74" s="563">
        <f>'Table X12 Indices 2012=100'!L74*$L$11</f>
        <v>78.656126482999994</v>
      </c>
      <c r="M74" s="549"/>
      <c r="N74" s="714"/>
      <c r="O74" s="714"/>
      <c r="P74" s="714"/>
      <c r="Q74" s="712"/>
      <c r="R74" s="714"/>
      <c r="S74" s="714"/>
      <c r="T74" s="714"/>
      <c r="U74" s="714"/>
      <c r="V74" s="712"/>
      <c r="W74" s="712"/>
      <c r="X74" s="694"/>
      <c r="Y74" s="694"/>
      <c r="Z74" s="694"/>
      <c r="AA74" s="694"/>
      <c r="AB74" s="694"/>
      <c r="AC74" s="694"/>
      <c r="AD74" s="694"/>
      <c r="AE74" s="694"/>
      <c r="AF74" s="694"/>
    </row>
    <row r="75" spans="1:32" ht="18" customHeight="1" x14ac:dyDescent="0.3">
      <c r="A75" s="488"/>
      <c r="B75" s="615">
        <v>12</v>
      </c>
      <c r="C75" s="575">
        <v>2012</v>
      </c>
      <c r="D75" s="576">
        <f>'Table X12 Indices 2012=100'!D75*$D$11</f>
        <v>79.617834389999999</v>
      </c>
      <c r="E75" s="577">
        <f>'Table X12 Indices 2012=100'!E75*$E$11</f>
        <v>79.554494829999996</v>
      </c>
      <c r="F75" s="577">
        <f>'Table X12 Indices 2012=100'!F75*$F$11</f>
        <v>81.967213110000003</v>
      </c>
      <c r="G75" s="577">
        <f>'Table X12 Indices 2012=100'!G75*$G$11</f>
        <v>79.681274900000005</v>
      </c>
      <c r="H75" s="577">
        <f>'Table X12 Indices 2012=100'!H75*$H$11</f>
        <v>80</v>
      </c>
      <c r="I75" s="577">
        <f>'Table X12 Indices 2012=100'!I75*$I$11</f>
        <v>80.90614887000001</v>
      </c>
      <c r="J75" s="577">
        <f>'Table X12 Indices 2012=100'!J75*$J$11</f>
        <v>80.192461910000006</v>
      </c>
      <c r="K75" s="577">
        <f>'Table X12 Indices 2012=100'!K75*$K$11</f>
        <v>81.103000809999998</v>
      </c>
      <c r="L75" s="578">
        <f>'Table X12 Indices 2012=100'!L75*$L$11</f>
        <v>79.051383399999992</v>
      </c>
      <c r="M75" s="549"/>
      <c r="N75" s="714"/>
      <c r="O75" s="714"/>
      <c r="P75" s="714"/>
      <c r="Q75" s="712"/>
      <c r="R75" s="714"/>
      <c r="S75" s="714"/>
      <c r="T75" s="714"/>
      <c r="U75" s="714"/>
      <c r="V75" s="712"/>
      <c r="W75" s="712"/>
      <c r="X75" s="694"/>
      <c r="Y75" s="694"/>
      <c r="Z75" s="694"/>
      <c r="AA75" s="694"/>
      <c r="AB75" s="694"/>
      <c r="AC75" s="694"/>
      <c r="AD75" s="694"/>
      <c r="AE75" s="694"/>
      <c r="AF75" s="694"/>
    </row>
    <row r="76" spans="1:32" ht="18" customHeight="1" x14ac:dyDescent="0.3">
      <c r="A76" s="488"/>
      <c r="B76" s="625">
        <v>1</v>
      </c>
      <c r="C76" s="588">
        <v>2013</v>
      </c>
      <c r="D76" s="589">
        <f>'Table X12 Indices 2012=100'!D76*$D$11</f>
        <v>79.777070058779998</v>
      </c>
      <c r="E76" s="590">
        <f>'Table X12 Indices 2012=100'!E76*$E$11</f>
        <v>79.713603819660008</v>
      </c>
      <c r="F76" s="590">
        <f>'Table X12 Indices 2012=100'!F76*$F$11</f>
        <v>82.295081962440008</v>
      </c>
      <c r="G76" s="590">
        <f>'Table X12 Indices 2012=100'!G76*$G$11</f>
        <v>79.840637449799999</v>
      </c>
      <c r="H76" s="590">
        <f>'Table X12 Indices 2012=100'!H76*$H$11</f>
        <v>80.08</v>
      </c>
      <c r="I76" s="590">
        <f>'Table X12 Indices 2012=100'!I76*$I$11</f>
        <v>81.229773465480008</v>
      </c>
      <c r="J76" s="590">
        <f>'Table X12 Indices 2012=100'!J76*$J$11</f>
        <v>80.51323175764</v>
      </c>
      <c r="K76" s="590">
        <f>'Table X12 Indices 2012=100'!K76*$K$11</f>
        <v>81.427412813240011</v>
      </c>
      <c r="L76" s="591">
        <f>'Table X12 Indices 2012=100'!L76*$L$11</f>
        <v>79.446640317000004</v>
      </c>
      <c r="M76" s="549"/>
      <c r="N76" s="714"/>
      <c r="O76" s="714"/>
      <c r="P76" s="714"/>
      <c r="Q76" s="712"/>
      <c r="R76" s="714"/>
      <c r="S76" s="714"/>
      <c r="T76" s="714"/>
      <c r="U76" s="714"/>
      <c r="V76" s="712"/>
      <c r="W76" s="712"/>
      <c r="X76" s="694"/>
      <c r="Y76" s="694"/>
      <c r="Z76" s="694"/>
      <c r="AA76" s="694"/>
      <c r="AB76" s="694"/>
      <c r="AC76" s="694"/>
      <c r="AD76" s="694"/>
      <c r="AE76" s="694"/>
      <c r="AF76" s="694"/>
    </row>
    <row r="77" spans="1:32" ht="18" customHeight="1" x14ac:dyDescent="0.3">
      <c r="A77" s="488"/>
      <c r="B77" s="614">
        <v>2</v>
      </c>
      <c r="C77" s="560">
        <v>2013</v>
      </c>
      <c r="D77" s="561">
        <f>'Table X12 Indices 2012=100'!D77*$D$11</f>
        <v>80.334394899510002</v>
      </c>
      <c r="E77" s="562">
        <f>'Table X12 Indices 2012=100'!E77*$E$11</f>
        <v>80.270485283470009</v>
      </c>
      <c r="F77" s="562">
        <f>'Table X12 Indices 2012=100'!F77*$F$11</f>
        <v>82.622950814879999</v>
      </c>
      <c r="G77" s="562">
        <f>'Table X12 Indices 2012=100'!G77*$G$11</f>
        <v>80.398406374100006</v>
      </c>
      <c r="H77" s="562">
        <f>'Table X12 Indices 2012=100'!H77*$H$11</f>
        <v>80.88</v>
      </c>
      <c r="I77" s="562">
        <f>'Table X12 Indices 2012=100'!I77*$I$11</f>
        <v>81.877022656440005</v>
      </c>
      <c r="J77" s="562">
        <f>'Table X12 Indices 2012=100'!J77*$J$11</f>
        <v>81.475541300559996</v>
      </c>
      <c r="K77" s="562">
        <f>'Table X12 Indices 2012=100'!K77*$K$11</f>
        <v>82.157339820529998</v>
      </c>
      <c r="L77" s="563">
        <f>'Table X12 Indices 2012=100'!L77*$L$11</f>
        <v>79.683794467199988</v>
      </c>
      <c r="M77" s="549"/>
      <c r="N77" s="714"/>
      <c r="O77" s="714"/>
      <c r="P77" s="714"/>
      <c r="Q77" s="712"/>
      <c r="R77" s="714"/>
      <c r="S77" s="714"/>
      <c r="T77" s="714"/>
      <c r="U77" s="714"/>
      <c r="V77" s="712"/>
      <c r="W77" s="712"/>
      <c r="X77" s="694"/>
      <c r="Y77" s="694"/>
      <c r="Z77" s="694"/>
      <c r="AA77" s="694"/>
      <c r="AB77" s="694"/>
      <c r="AC77" s="694"/>
      <c r="AD77" s="694"/>
      <c r="AE77" s="694"/>
      <c r="AF77" s="694"/>
    </row>
    <row r="78" spans="1:32" ht="18" customHeight="1" x14ac:dyDescent="0.3">
      <c r="A78" s="488"/>
      <c r="B78" s="614">
        <v>3</v>
      </c>
      <c r="C78" s="560">
        <v>2013</v>
      </c>
      <c r="D78" s="561">
        <f>'Table X12 Indices 2012=100'!D78*$D$11</f>
        <v>81.289808912189997</v>
      </c>
      <c r="E78" s="562">
        <f>'Table X12 Indices 2012=100'!E78*$E$11</f>
        <v>81.06603023177</v>
      </c>
      <c r="F78" s="562">
        <f>'Table X12 Indices 2012=100'!F78*$F$11</f>
        <v>83.442622945980006</v>
      </c>
      <c r="G78" s="562">
        <f>'Table X12 Indices 2012=100'!G78*$G$11</f>
        <v>81.274900398</v>
      </c>
      <c r="H78" s="562">
        <f>'Table X12 Indices 2012=100'!H78*$H$11</f>
        <v>81.84</v>
      </c>
      <c r="I78" s="562">
        <f>'Table X12 Indices 2012=100'!I78*$I$11</f>
        <v>82.443365698530016</v>
      </c>
      <c r="J78" s="562">
        <f>'Table X12 Indices 2012=100'!J78*$J$11</f>
        <v>82.518043305390009</v>
      </c>
      <c r="K78" s="562">
        <f>'Table X12 Indices 2012=100'!K78*$K$11</f>
        <v>82.806163827009996</v>
      </c>
      <c r="L78" s="563">
        <f>'Table X12 Indices 2012=100'!L78*$L$11</f>
        <v>80.553359684599997</v>
      </c>
      <c r="M78" s="549"/>
      <c r="N78" s="714"/>
      <c r="O78" s="714"/>
      <c r="P78" s="714"/>
      <c r="Q78" s="712"/>
      <c r="R78" s="714"/>
      <c r="S78" s="714"/>
      <c r="T78" s="714"/>
      <c r="U78" s="714"/>
      <c r="V78" s="712"/>
      <c r="W78" s="712"/>
      <c r="X78" s="694"/>
      <c r="Y78" s="694"/>
      <c r="Z78" s="694"/>
      <c r="AA78" s="694"/>
      <c r="AB78" s="694"/>
      <c r="AC78" s="694"/>
      <c r="AD78" s="694"/>
      <c r="AE78" s="694"/>
      <c r="AF78" s="694"/>
    </row>
    <row r="79" spans="1:32" ht="18" customHeight="1" x14ac:dyDescent="0.3">
      <c r="A79" s="488"/>
      <c r="B79" s="614">
        <v>4</v>
      </c>
      <c r="C79" s="560">
        <v>2013</v>
      </c>
      <c r="D79" s="561">
        <f>'Table X12 Indices 2012=100'!D79*$D$11</f>
        <v>81.608280249749996</v>
      </c>
      <c r="E79" s="562">
        <f>'Table X12 Indices 2012=100'!E79*$E$11</f>
        <v>81.384248211089997</v>
      </c>
      <c r="F79" s="562">
        <f>'Table X12 Indices 2012=100'!F79*$F$11</f>
        <v>83.852459011530001</v>
      </c>
      <c r="G79" s="562">
        <f>'Table X12 Indices 2012=100'!G79*$G$11</f>
        <v>81.434262947800008</v>
      </c>
      <c r="H79" s="562">
        <f>'Table X12 Indices 2012=100'!H79*$H$11</f>
        <v>82.08</v>
      </c>
      <c r="I79" s="562">
        <f>'Table X12 Indices 2012=100'!I79*$I$11</f>
        <v>82.847896442880014</v>
      </c>
      <c r="J79" s="562">
        <f>'Table X12 Indices 2012=100'!J79*$J$11</f>
        <v>82.758620691120001</v>
      </c>
      <c r="K79" s="562">
        <f>'Table X12 Indices 2012=100'!K79*$K$11</f>
        <v>83.049472829440006</v>
      </c>
      <c r="L79" s="563">
        <f>'Table X12 Indices 2012=100'!L79*$L$11</f>
        <v>80.948616601600008</v>
      </c>
      <c r="M79" s="549"/>
      <c r="N79" s="714"/>
      <c r="O79" s="714"/>
      <c r="P79" s="714"/>
      <c r="Q79" s="712"/>
      <c r="R79" s="714"/>
      <c r="S79" s="714"/>
      <c r="T79" s="714"/>
      <c r="U79" s="714"/>
      <c r="V79" s="712"/>
      <c r="W79" s="712"/>
      <c r="X79" s="694"/>
      <c r="Y79" s="694"/>
      <c r="Z79" s="694"/>
      <c r="AA79" s="694"/>
      <c r="AB79" s="694"/>
      <c r="AC79" s="694"/>
      <c r="AD79" s="694"/>
      <c r="AE79" s="694"/>
      <c r="AF79" s="694"/>
    </row>
    <row r="80" spans="1:32" ht="18" customHeight="1" x14ac:dyDescent="0.3">
      <c r="A80" s="488"/>
      <c r="B80" s="632">
        <v>5</v>
      </c>
      <c r="C80" s="633">
        <v>2013</v>
      </c>
      <c r="D80" s="634">
        <f>'Table X12 Indices 2012=100'!D80*$D$11</f>
        <v>81.369426746580004</v>
      </c>
      <c r="E80" s="635">
        <f>'Table X12 Indices 2012=100'!E80*$E$11</f>
        <v>81.145584726600006</v>
      </c>
      <c r="F80" s="635">
        <f>'Table X12 Indices 2012=100'!F80*$F$11</f>
        <v>83.688524585310006</v>
      </c>
      <c r="G80" s="635">
        <f>'Table X12 Indices 2012=100'!G80*$G$11</f>
        <v>81.434262947800008</v>
      </c>
      <c r="H80" s="635">
        <f>'Table X12 Indices 2012=100'!H80*$H$11</f>
        <v>81.84</v>
      </c>
      <c r="I80" s="635">
        <f>'Table X12 Indices 2012=100'!I80*$I$11</f>
        <v>82.605177996270001</v>
      </c>
      <c r="J80" s="635">
        <f>'Table X12 Indices 2012=100'!J80*$J$11</f>
        <v>82.518043305390009</v>
      </c>
      <c r="K80" s="635">
        <f>'Table X12 Indices 2012=100'!K80*$K$11</f>
        <v>82.968369828630003</v>
      </c>
      <c r="L80" s="636">
        <f>'Table X12 Indices 2012=100'!L80*$L$11</f>
        <v>80.790513834799995</v>
      </c>
      <c r="M80" s="549"/>
      <c r="N80" s="714"/>
      <c r="O80" s="714"/>
      <c r="P80" s="714"/>
      <c r="Q80" s="712"/>
      <c r="R80" s="714"/>
      <c r="S80" s="714"/>
      <c r="T80" s="714"/>
      <c r="U80" s="714"/>
      <c r="V80" s="712"/>
      <c r="W80" s="712"/>
      <c r="X80" s="694"/>
      <c r="Y80" s="694"/>
      <c r="Z80" s="694"/>
      <c r="AA80" s="694"/>
      <c r="AB80" s="694"/>
      <c r="AC80" s="694"/>
      <c r="AD80" s="694"/>
      <c r="AE80" s="694"/>
      <c r="AF80" s="694"/>
    </row>
    <row r="81" spans="1:32" ht="18" customHeight="1" x14ac:dyDescent="0.3">
      <c r="A81" s="488"/>
      <c r="B81" s="632">
        <v>6</v>
      </c>
      <c r="C81" s="633">
        <v>2013</v>
      </c>
      <c r="D81" s="634">
        <f>'Table X12 Indices 2012=100'!D81*$D$11</f>
        <v>81.608280249749996</v>
      </c>
      <c r="E81" s="635">
        <f>'Table X12 Indices 2012=100'!E81*$E$11</f>
        <v>81.384248211089997</v>
      </c>
      <c r="F81" s="635">
        <f>'Table X12 Indices 2012=100'!F81*$F$11</f>
        <v>83.934426224640006</v>
      </c>
      <c r="G81" s="635">
        <f>'Table X12 Indices 2012=100'!G81*$G$11</f>
        <v>81.832669322300006</v>
      </c>
      <c r="H81" s="635">
        <f>'Table X12 Indices 2012=100'!H81*$H$11</f>
        <v>82</v>
      </c>
      <c r="I81" s="635">
        <f>'Table X12 Indices 2012=100'!I81*$I$11</f>
        <v>82.76699029401</v>
      </c>
      <c r="J81" s="635">
        <f>'Table X12 Indices 2012=100'!J81*$J$11</f>
        <v>82.838813153030003</v>
      </c>
      <c r="K81" s="635">
        <f>'Table X12 Indices 2012=100'!K81*$K$11</f>
        <v>83.049472829440006</v>
      </c>
      <c r="L81" s="636">
        <f>'Table X12 Indices 2012=100'!L81*$L$11</f>
        <v>80.790513834799995</v>
      </c>
      <c r="M81" s="549"/>
      <c r="N81" s="714"/>
      <c r="O81" s="714"/>
      <c r="P81" s="714"/>
      <c r="Q81" s="712"/>
      <c r="R81" s="714"/>
      <c r="S81" s="714"/>
      <c r="T81" s="714"/>
      <c r="U81" s="714"/>
      <c r="V81" s="712"/>
      <c r="W81" s="712"/>
      <c r="X81" s="694"/>
      <c r="Y81" s="694"/>
      <c r="Z81" s="694"/>
      <c r="AA81" s="694"/>
      <c r="AB81" s="694"/>
      <c r="AC81" s="694"/>
      <c r="AD81" s="694"/>
      <c r="AE81" s="694"/>
      <c r="AF81" s="694"/>
    </row>
    <row r="82" spans="1:32" ht="18" customHeight="1" x14ac:dyDescent="0.3">
      <c r="A82" s="488"/>
      <c r="B82" s="632">
        <v>7</v>
      </c>
      <c r="C82" s="633">
        <v>2013</v>
      </c>
      <c r="D82" s="634">
        <f>'Table X12 Indices 2012=100'!D82*$D$11</f>
        <v>82.404458593649991</v>
      </c>
      <c r="E82" s="635">
        <f>'Table X12 Indices 2012=100'!E82*$E$11</f>
        <v>82.100238664559996</v>
      </c>
      <c r="F82" s="635">
        <f>'Table X12 Indices 2012=100'!F82*$F$11</f>
        <v>84.836065568850003</v>
      </c>
      <c r="G82" s="635">
        <f>'Table X12 Indices 2012=100'!G82*$G$11</f>
        <v>82.549800796399992</v>
      </c>
      <c r="H82" s="635">
        <f>'Table X12 Indices 2012=100'!H82*$H$11</f>
        <v>82.960000000000008</v>
      </c>
      <c r="I82" s="635">
        <f>'Table X12 Indices 2012=100'!I82*$I$11</f>
        <v>83.414239484969997</v>
      </c>
      <c r="J82" s="635">
        <f>'Table X12 Indices 2012=100'!J82*$J$11</f>
        <v>83.640737772129995</v>
      </c>
      <c r="K82" s="635">
        <f>'Table X12 Indices 2012=100'!K82*$K$11</f>
        <v>83.698296835920004</v>
      </c>
      <c r="L82" s="636">
        <f>'Table X12 Indices 2012=100'!L82*$L$11</f>
        <v>81.818181819000003</v>
      </c>
      <c r="M82" s="549"/>
      <c r="N82" s="714"/>
      <c r="O82" s="714"/>
      <c r="P82" s="714"/>
      <c r="Q82" s="712"/>
      <c r="R82" s="714"/>
      <c r="S82" s="714"/>
      <c r="T82" s="714"/>
      <c r="U82" s="714"/>
      <c r="V82" s="712"/>
      <c r="W82" s="712"/>
      <c r="X82" s="694"/>
      <c r="Y82" s="694"/>
      <c r="Z82" s="694"/>
      <c r="AA82" s="694"/>
      <c r="AB82" s="694"/>
      <c r="AC82" s="694"/>
      <c r="AD82" s="694"/>
      <c r="AE82" s="694"/>
      <c r="AF82" s="694"/>
    </row>
    <row r="83" spans="1:32" ht="18" customHeight="1" x14ac:dyDescent="0.3">
      <c r="A83" s="488"/>
      <c r="B83" s="632">
        <v>8</v>
      </c>
      <c r="C83" s="633">
        <v>2013</v>
      </c>
      <c r="D83" s="634">
        <f>'Table X12 Indices 2012=100'!D83*$D$11</f>
        <v>82.722929931210004</v>
      </c>
      <c r="E83" s="635">
        <f>'Table X12 Indices 2012=100'!E83*$E$11</f>
        <v>82.33890214905</v>
      </c>
      <c r="F83" s="635">
        <f>'Table X12 Indices 2012=100'!F83*$F$11</f>
        <v>85.245901634399999</v>
      </c>
      <c r="G83" s="635">
        <f>'Table X12 Indices 2012=100'!G83*$G$11</f>
        <v>82.868525895999994</v>
      </c>
      <c r="H83" s="635">
        <f>'Table X12 Indices 2012=100'!H83*$H$11</f>
        <v>83.2</v>
      </c>
      <c r="I83" s="635">
        <f>'Table X12 Indices 2012=100'!I83*$I$11</f>
        <v>83.737864080450009</v>
      </c>
      <c r="J83" s="635">
        <f>'Table X12 Indices 2012=100'!J83*$J$11</f>
        <v>83.881315157860001</v>
      </c>
      <c r="K83" s="635">
        <f>'Table X12 Indices 2012=100'!K83*$K$11</f>
        <v>84.022708839160003</v>
      </c>
      <c r="L83" s="636">
        <f>'Table X12 Indices 2012=100'!L83*$L$11</f>
        <v>82.529644269599999</v>
      </c>
      <c r="M83" s="549"/>
      <c r="N83" s="714"/>
      <c r="O83" s="714"/>
      <c r="P83" s="714"/>
      <c r="Q83" s="712"/>
      <c r="R83" s="714"/>
      <c r="S83" s="714"/>
      <c r="T83" s="714"/>
      <c r="U83" s="714"/>
      <c r="V83" s="712"/>
      <c r="W83" s="712"/>
      <c r="X83" s="694"/>
      <c r="Y83" s="694"/>
      <c r="Z83" s="694"/>
      <c r="AA83" s="694"/>
      <c r="AB83" s="694"/>
      <c r="AC83" s="694"/>
      <c r="AD83" s="694"/>
      <c r="AE83" s="694"/>
      <c r="AF83" s="694"/>
    </row>
    <row r="84" spans="1:32" ht="18" customHeight="1" x14ac:dyDescent="0.3">
      <c r="A84" s="488"/>
      <c r="B84" s="632">
        <v>9</v>
      </c>
      <c r="C84" s="633">
        <v>2013</v>
      </c>
      <c r="D84" s="634">
        <f>'Table X12 Indices 2012=100'!D84*$D$11</f>
        <v>83.359872606330001</v>
      </c>
      <c r="E84" s="635">
        <f>'Table X12 Indices 2012=100'!E84*$E$11</f>
        <v>82.895783612860001</v>
      </c>
      <c r="F84" s="635">
        <f>'Table X12 Indices 2012=100'!F84*$F$11</f>
        <v>85.573770486840004</v>
      </c>
      <c r="G84" s="635">
        <f>'Table X12 Indices 2012=100'!G84*$G$11</f>
        <v>83.266932270499993</v>
      </c>
      <c r="H84" s="635">
        <f>'Table X12 Indices 2012=100'!H84*$H$11</f>
        <v>83.52000000000001</v>
      </c>
      <c r="I84" s="635">
        <f>'Table X12 Indices 2012=100'!I84*$I$11</f>
        <v>84.142394824800007</v>
      </c>
      <c r="J84" s="635">
        <f>'Table X12 Indices 2012=100'!J84*$J$11</f>
        <v>84.202085005499995</v>
      </c>
      <c r="K84" s="635">
        <f>'Table X12 Indices 2012=100'!K84*$K$11</f>
        <v>84.590429844829998</v>
      </c>
      <c r="L84" s="636">
        <f>'Table X12 Indices 2012=100'!L84*$L$11</f>
        <v>82.766798419799997</v>
      </c>
      <c r="M84" s="549"/>
      <c r="N84" s="714"/>
      <c r="O84" s="714"/>
      <c r="P84" s="714"/>
      <c r="Q84" s="712"/>
      <c r="R84" s="714"/>
      <c r="S84" s="714"/>
      <c r="T84" s="714"/>
      <c r="U84" s="714"/>
      <c r="V84" s="712"/>
      <c r="W84" s="712"/>
      <c r="X84" s="694"/>
      <c r="Y84" s="694"/>
      <c r="Z84" s="694"/>
      <c r="AA84" s="694"/>
      <c r="AB84" s="694"/>
      <c r="AC84" s="694"/>
      <c r="AD84" s="694"/>
      <c r="AE84" s="694"/>
      <c r="AF84" s="694"/>
    </row>
    <row r="85" spans="1:32" ht="18" customHeight="1" x14ac:dyDescent="0.3">
      <c r="A85" s="488"/>
      <c r="B85" s="632">
        <v>10</v>
      </c>
      <c r="C85" s="633">
        <v>2013</v>
      </c>
      <c r="D85" s="634">
        <f>'Table X12 Indices 2012=100'!D85*$D$11</f>
        <v>83.51910827511</v>
      </c>
      <c r="E85" s="635">
        <f>'Table X12 Indices 2012=100'!E85*$E$11</f>
        <v>83.214001592179997</v>
      </c>
      <c r="F85" s="635">
        <f>'Table X12 Indices 2012=100'!F85*$F$11</f>
        <v>85.655737699950009</v>
      </c>
      <c r="G85" s="635">
        <f>'Table X12 Indices 2012=100'!G85*$G$11</f>
        <v>83.585657370100009</v>
      </c>
      <c r="H85" s="635">
        <f>'Table X12 Indices 2012=100'!H85*$H$11</f>
        <v>83.600000000000009</v>
      </c>
      <c r="I85" s="635">
        <f>'Table X12 Indices 2012=100'!I85*$I$11</f>
        <v>84.385113271410006</v>
      </c>
      <c r="J85" s="635">
        <f>'Table X12 Indices 2012=100'!J85*$J$11</f>
        <v>84.442662391230002</v>
      </c>
      <c r="K85" s="635">
        <f>'Table X12 Indices 2012=100'!K85*$K$11</f>
        <v>84.833738847259994</v>
      </c>
      <c r="L85" s="636">
        <f>'Table X12 Indices 2012=100'!L85*$L$11</f>
        <v>83.003952569999996</v>
      </c>
      <c r="M85" s="549"/>
      <c r="N85" s="714"/>
      <c r="O85" s="714"/>
      <c r="P85" s="714"/>
      <c r="Q85" s="712"/>
      <c r="R85" s="714"/>
      <c r="S85" s="714"/>
      <c r="T85" s="714"/>
      <c r="U85" s="714"/>
      <c r="V85" s="712"/>
      <c r="W85" s="712"/>
      <c r="X85" s="694"/>
      <c r="Y85" s="694"/>
      <c r="Z85" s="694"/>
      <c r="AA85" s="694"/>
      <c r="AB85" s="694"/>
      <c r="AC85" s="694"/>
      <c r="AD85" s="694"/>
      <c r="AE85" s="694"/>
      <c r="AF85" s="694"/>
    </row>
    <row r="86" spans="1:32" ht="18" customHeight="1" x14ac:dyDescent="0.3">
      <c r="A86" s="488"/>
      <c r="B86" s="632">
        <v>11</v>
      </c>
      <c r="C86" s="633">
        <v>2013</v>
      </c>
      <c r="D86" s="634">
        <f>'Table X12 Indices 2012=100'!D86*$D$11</f>
        <v>83.598726109499992</v>
      </c>
      <c r="E86" s="635">
        <f>'Table X12 Indices 2012=100'!E86*$E$11</f>
        <v>83.293556087010003</v>
      </c>
      <c r="F86" s="635">
        <f>'Table X12 Indices 2012=100'!F86*$F$11</f>
        <v>85.901639339279996</v>
      </c>
      <c r="G86" s="635">
        <f>'Table X12 Indices 2012=100'!G86*$G$11</f>
        <v>83.745019919899988</v>
      </c>
      <c r="H86" s="635">
        <f>'Table X12 Indices 2012=100'!H86*$H$11</f>
        <v>83.68</v>
      </c>
      <c r="I86" s="635">
        <f>'Table X12 Indices 2012=100'!I86*$I$11</f>
        <v>84.546925569150005</v>
      </c>
      <c r="J86" s="635">
        <f>'Table X12 Indices 2012=100'!J86*$J$11</f>
        <v>84.36246992932</v>
      </c>
      <c r="K86" s="635">
        <f>'Table X12 Indices 2012=100'!K86*$K$11</f>
        <v>84.914841848070012</v>
      </c>
      <c r="L86" s="636">
        <f>'Table X12 Indices 2012=100'!L86*$L$11</f>
        <v>83.162055336799995</v>
      </c>
      <c r="M86" s="549"/>
      <c r="N86" s="714"/>
      <c r="O86" s="714"/>
      <c r="P86" s="714"/>
      <c r="Q86" s="712"/>
      <c r="R86" s="714"/>
      <c r="S86" s="714"/>
      <c r="T86" s="714"/>
      <c r="U86" s="714"/>
      <c r="V86" s="712"/>
      <c r="W86" s="712"/>
      <c r="X86" s="694"/>
      <c r="Y86" s="694"/>
      <c r="Z86" s="694"/>
      <c r="AA86" s="694"/>
      <c r="AB86" s="694"/>
      <c r="AC86" s="694"/>
      <c r="AD86" s="694"/>
      <c r="AE86" s="694"/>
      <c r="AF86" s="694"/>
    </row>
    <row r="87" spans="1:32" ht="18" customHeight="1" x14ac:dyDescent="0.3">
      <c r="A87" s="488"/>
      <c r="B87" s="637">
        <v>12</v>
      </c>
      <c r="C87" s="638">
        <v>2013</v>
      </c>
      <c r="D87" s="639">
        <f>'Table X12 Indices 2012=100'!D87*$D$11</f>
        <v>83.598726109499992</v>
      </c>
      <c r="E87" s="640">
        <f>'Table X12 Indices 2012=100'!E87*$E$11</f>
        <v>83.532219571499994</v>
      </c>
      <c r="F87" s="640">
        <f>'Table X12 Indices 2012=100'!F87*$F$11</f>
        <v>85.983606552390015</v>
      </c>
      <c r="G87" s="640">
        <f>'Table X12 Indices 2012=100'!G87*$G$11</f>
        <v>83.904382469699996</v>
      </c>
      <c r="H87" s="640">
        <f>'Table X12 Indices 2012=100'!H87*$H$11</f>
        <v>84.160000000000011</v>
      </c>
      <c r="I87" s="640">
        <f>'Table X12 Indices 2012=100'!I87*$I$11</f>
        <v>84.708737866890004</v>
      </c>
      <c r="J87" s="640">
        <f>'Table X12 Indices 2012=100'!J87*$J$11</f>
        <v>84.683239776959994</v>
      </c>
      <c r="K87" s="640">
        <f>'Table X12 Indices 2012=100'!K87*$K$11</f>
        <v>85.077047849690004</v>
      </c>
      <c r="L87" s="641">
        <f>'Table X12 Indices 2012=100'!L87*$L$11</f>
        <v>83.241106720199994</v>
      </c>
      <c r="M87" s="549"/>
      <c r="N87" s="714"/>
      <c r="O87" s="714"/>
      <c r="P87" s="714"/>
      <c r="Q87" s="712"/>
      <c r="R87" s="714"/>
      <c r="S87" s="714"/>
      <c r="T87" s="714"/>
      <c r="U87" s="714"/>
      <c r="V87" s="712"/>
      <c r="W87" s="712"/>
      <c r="X87" s="694"/>
      <c r="Y87" s="694"/>
      <c r="Z87" s="694"/>
      <c r="AA87" s="694"/>
      <c r="AB87" s="694"/>
      <c r="AC87" s="694"/>
      <c r="AD87" s="694"/>
      <c r="AE87" s="694"/>
      <c r="AF87" s="694"/>
    </row>
    <row r="88" spans="1:32" ht="18" customHeight="1" x14ac:dyDescent="0.3">
      <c r="A88" s="488"/>
      <c r="B88" s="642">
        <v>1</v>
      </c>
      <c r="C88" s="643">
        <v>2014</v>
      </c>
      <c r="D88" s="644">
        <f>'Table X12 Indices 2012=100'!D88*$D$11</f>
        <v>84.315286619009996</v>
      </c>
      <c r="E88" s="645">
        <f>'Table X12 Indices 2012=100'!E88*$E$11</f>
        <v>84.089101035310009</v>
      </c>
      <c r="F88" s="645">
        <f>'Table X12 Indices 2012=100'!F88*$F$11</f>
        <v>86.639344257270011</v>
      </c>
      <c r="G88" s="645">
        <f>'Table X12 Indices 2012=100'!G88*$G$11</f>
        <v>84.382470119100006</v>
      </c>
      <c r="H88" s="645">
        <f>'Table X12 Indices 2012=100'!H88*$H$11</f>
        <v>84.800000000000011</v>
      </c>
      <c r="I88" s="645">
        <f>'Table X12 Indices 2012=100'!I88*$I$11</f>
        <v>85.355987057850001</v>
      </c>
      <c r="J88" s="645">
        <f>'Table X12 Indices 2012=100'!J88*$J$11</f>
        <v>85.244587010329994</v>
      </c>
      <c r="K88" s="645">
        <f>'Table X12 Indices 2012=100'!K88*$K$11</f>
        <v>85.644768855359999</v>
      </c>
      <c r="L88" s="646">
        <f>'Table X12 Indices 2012=100'!L88*$L$11</f>
        <v>84.5059288546</v>
      </c>
      <c r="M88" s="549"/>
      <c r="N88" s="714"/>
      <c r="O88" s="714"/>
      <c r="P88" s="714"/>
      <c r="Q88" s="712"/>
      <c r="R88" s="714"/>
      <c r="S88" s="714"/>
      <c r="T88" s="714"/>
      <c r="U88" s="714"/>
      <c r="V88" s="712"/>
      <c r="W88" s="712"/>
      <c r="X88" s="694"/>
      <c r="Y88" s="694"/>
      <c r="Z88" s="694"/>
      <c r="AA88" s="694"/>
      <c r="AB88" s="694"/>
      <c r="AC88" s="694"/>
      <c r="AD88" s="694"/>
      <c r="AE88" s="694"/>
      <c r="AF88" s="694"/>
    </row>
    <row r="89" spans="1:32" ht="18" customHeight="1" x14ac:dyDescent="0.3">
      <c r="A89" s="488"/>
      <c r="B89" s="632">
        <v>2</v>
      </c>
      <c r="C89" s="633">
        <v>2014</v>
      </c>
      <c r="D89" s="634">
        <f>'Table X12 Indices 2012=100'!D89*$D$11</f>
        <v>84.952229294130007</v>
      </c>
      <c r="E89" s="635">
        <f>'Table X12 Indices 2012=100'!E89*$E$11</f>
        <v>85.123309468100004</v>
      </c>
      <c r="F89" s="635">
        <f>'Table X12 Indices 2012=100'!F89*$F$11</f>
        <v>87.377049175259998</v>
      </c>
      <c r="G89" s="635">
        <f>'Table X12 Indices 2012=100'!G89*$G$11</f>
        <v>85.179282868100003</v>
      </c>
      <c r="H89" s="635">
        <f>'Table X12 Indices 2012=100'!H89*$H$11</f>
        <v>85.600000000000009</v>
      </c>
      <c r="I89" s="635">
        <f>'Table X12 Indices 2012=100'!I89*$I$11</f>
        <v>86.245954695419996</v>
      </c>
      <c r="J89" s="635">
        <f>'Table X12 Indices 2012=100'!J89*$J$11</f>
        <v>86.367281477070009</v>
      </c>
      <c r="K89" s="635">
        <f>'Table X12 Indices 2012=100'!K89*$K$11</f>
        <v>86.536901864270007</v>
      </c>
      <c r="L89" s="636">
        <f>'Table X12 Indices 2012=100'!L89*$L$11</f>
        <v>85.059288538399997</v>
      </c>
      <c r="M89" s="549"/>
      <c r="N89" s="714"/>
      <c r="O89" s="714"/>
      <c r="P89" s="714"/>
      <c r="Q89" s="712"/>
      <c r="R89" s="714"/>
      <c r="S89" s="714"/>
      <c r="T89" s="714"/>
      <c r="U89" s="714"/>
      <c r="V89" s="712"/>
      <c r="W89" s="712"/>
      <c r="X89" s="694"/>
      <c r="Y89" s="694"/>
      <c r="Z89" s="694"/>
      <c r="AA89" s="694"/>
      <c r="AB89" s="694"/>
      <c r="AC89" s="694"/>
      <c r="AD89" s="694"/>
      <c r="AE89" s="694"/>
      <c r="AF89" s="694"/>
    </row>
    <row r="90" spans="1:32" ht="18" customHeight="1" x14ac:dyDescent="0.3">
      <c r="A90" s="488"/>
      <c r="B90" s="632">
        <v>3</v>
      </c>
      <c r="C90" s="633">
        <v>2014</v>
      </c>
      <c r="D90" s="634">
        <f>'Table X12 Indices 2012=100'!D90*$D$11</f>
        <v>86.146496809979993</v>
      </c>
      <c r="E90" s="635">
        <f>'Table X12 Indices 2012=100'!E90*$E$11</f>
        <v>86.316626890549998</v>
      </c>
      <c r="F90" s="635">
        <f>'Table X12 Indices 2012=100'!F90*$F$11</f>
        <v>88.36065573258</v>
      </c>
      <c r="G90" s="635">
        <f>'Table X12 Indices 2012=100'!G90*$G$11</f>
        <v>86.135458166899994</v>
      </c>
      <c r="H90" s="635">
        <f>'Table X12 Indices 2012=100'!H90*$H$11</f>
        <v>86.960000000000008</v>
      </c>
      <c r="I90" s="635">
        <f>'Table X12 Indices 2012=100'!I90*$I$11</f>
        <v>87.135922332990006</v>
      </c>
      <c r="J90" s="635">
        <f>'Table X12 Indices 2012=100'!J90*$J$11</f>
        <v>87.489975943809995</v>
      </c>
      <c r="K90" s="635">
        <f>'Table X12 Indices 2012=100'!K90*$K$11</f>
        <v>87.510137873990004</v>
      </c>
      <c r="L90" s="636">
        <f>'Table X12 Indices 2012=100'!L90*$L$11</f>
        <v>86.324110672800003</v>
      </c>
      <c r="M90" s="549"/>
      <c r="N90" s="714"/>
      <c r="O90" s="714"/>
      <c r="P90" s="714"/>
      <c r="Q90" s="712"/>
      <c r="R90" s="714"/>
      <c r="S90" s="714"/>
      <c r="T90" s="714"/>
      <c r="U90" s="714"/>
      <c r="V90" s="712"/>
      <c r="W90" s="712"/>
      <c r="X90" s="694"/>
      <c r="Y90" s="694"/>
      <c r="Z90" s="694"/>
      <c r="AA90" s="694"/>
      <c r="AB90" s="694"/>
      <c r="AC90" s="694"/>
      <c r="AD90" s="694"/>
      <c r="AE90" s="694"/>
      <c r="AF90" s="694"/>
    </row>
    <row r="91" spans="1:32" ht="18" customHeight="1" x14ac:dyDescent="0.3">
      <c r="A91" s="488"/>
      <c r="B91" s="632">
        <v>4</v>
      </c>
      <c r="C91" s="633">
        <v>2014</v>
      </c>
      <c r="D91" s="634">
        <f>'Table X12 Indices 2012=100'!D91*$D$11</f>
        <v>86.385350313149999</v>
      </c>
      <c r="E91" s="635">
        <f>'Table X12 Indices 2012=100'!E91*$E$11</f>
        <v>86.7143993647</v>
      </c>
      <c r="F91" s="635">
        <f>'Table X12 Indices 2012=100'!F91*$F$11</f>
        <v>88.770491798129996</v>
      </c>
      <c r="G91" s="635">
        <f>'Table X12 Indices 2012=100'!G91*$G$11</f>
        <v>86.613545816300004</v>
      </c>
      <c r="H91" s="635">
        <f>'Table X12 Indices 2012=100'!H91*$H$11</f>
        <v>87.600000000000009</v>
      </c>
      <c r="I91" s="635">
        <f>'Table X12 Indices 2012=100'!I91*$I$11</f>
        <v>87.540453077340004</v>
      </c>
      <c r="J91" s="635">
        <f>'Table X12 Indices 2012=100'!J91*$J$11</f>
        <v>87.890938253359991</v>
      </c>
      <c r="K91" s="635">
        <f>'Table X12 Indices 2012=100'!K91*$K$11</f>
        <v>87.915652878040007</v>
      </c>
      <c r="L91" s="636">
        <f>'Table X12 Indices 2012=100'!L91*$L$11</f>
        <v>86.482213439600002</v>
      </c>
      <c r="M91" s="549"/>
      <c r="N91" s="714"/>
      <c r="O91" s="714"/>
      <c r="P91" s="714"/>
      <c r="Q91" s="712"/>
      <c r="R91" s="714"/>
      <c r="S91" s="714"/>
      <c r="T91" s="714"/>
      <c r="U91" s="714"/>
      <c r="V91" s="712"/>
      <c r="W91" s="712"/>
      <c r="X91" s="694"/>
      <c r="Y91" s="694"/>
      <c r="Z91" s="694"/>
      <c r="AA91" s="694"/>
      <c r="AB91" s="694"/>
      <c r="AC91" s="694"/>
      <c r="AD91" s="694"/>
      <c r="AE91" s="694"/>
      <c r="AF91" s="694"/>
    </row>
    <row r="92" spans="1:32" ht="18" customHeight="1" x14ac:dyDescent="0.3">
      <c r="A92" s="488"/>
      <c r="B92" s="632">
        <v>5</v>
      </c>
      <c r="C92" s="633">
        <v>2014</v>
      </c>
      <c r="D92" s="634">
        <f>'Table X12 Indices 2012=100'!D92*$D$11</f>
        <v>86.703821650709997</v>
      </c>
      <c r="E92" s="635">
        <f>'Table X12 Indices 2012=100'!E92*$E$11</f>
        <v>86.793953859529992</v>
      </c>
      <c r="F92" s="635">
        <f>'Table X12 Indices 2012=100'!F92*$F$11</f>
        <v>89.016393437459996</v>
      </c>
      <c r="G92" s="635">
        <f>'Table X12 Indices 2012=100'!G92*$G$11</f>
        <v>86.772908366099998</v>
      </c>
      <c r="H92" s="635">
        <f>'Table X12 Indices 2012=100'!H92*$H$11</f>
        <v>87.68</v>
      </c>
      <c r="I92" s="635">
        <f>'Table X12 Indices 2012=100'!I92*$I$11</f>
        <v>87.864077672820002</v>
      </c>
      <c r="J92" s="635">
        <f>'Table X12 Indices 2012=100'!J92*$J$11</f>
        <v>87.971130715270007</v>
      </c>
      <c r="K92" s="635">
        <f>'Table X12 Indices 2012=100'!K92*$K$11</f>
        <v>88.321167882090009</v>
      </c>
      <c r="L92" s="636">
        <f>'Table X12 Indices 2012=100'!L92*$L$11</f>
        <v>87.114624506799998</v>
      </c>
      <c r="M92" s="549"/>
      <c r="N92" s="714"/>
      <c r="O92" s="714"/>
      <c r="P92" s="714"/>
      <c r="Q92" s="712"/>
      <c r="R92" s="714"/>
      <c r="S92" s="714"/>
      <c r="T92" s="714"/>
      <c r="U92" s="714"/>
      <c r="V92" s="712"/>
      <c r="W92" s="712"/>
      <c r="X92" s="694"/>
      <c r="Y92" s="694"/>
      <c r="Z92" s="694"/>
      <c r="AA92" s="694"/>
      <c r="AB92" s="694"/>
      <c r="AC92" s="694"/>
      <c r="AD92" s="694"/>
      <c r="AE92" s="694"/>
      <c r="AF92" s="694"/>
    </row>
    <row r="93" spans="1:32" ht="18" customHeight="1" x14ac:dyDescent="0.3">
      <c r="A93" s="488"/>
      <c r="B93" s="632">
        <v>6</v>
      </c>
      <c r="C93" s="633">
        <v>2014</v>
      </c>
      <c r="D93" s="634">
        <f>'Table X12 Indices 2012=100'!D93*$D$11</f>
        <v>86.942675153880003</v>
      </c>
      <c r="E93" s="635">
        <f>'Table X12 Indices 2012=100'!E93*$E$11</f>
        <v>86.953062849190005</v>
      </c>
      <c r="F93" s="635">
        <f>'Table X12 Indices 2012=100'!F93*$F$11</f>
        <v>89.344262289900001</v>
      </c>
      <c r="G93" s="635">
        <f>'Table X12 Indices 2012=100'!G93*$G$11</f>
        <v>87.171314740599996</v>
      </c>
      <c r="H93" s="635">
        <f>'Table X12 Indices 2012=100'!H93*$H$11</f>
        <v>87.920000000000016</v>
      </c>
      <c r="I93" s="635">
        <f>'Table X12 Indices 2012=100'!I93*$I$11</f>
        <v>88.673139161519998</v>
      </c>
      <c r="J93" s="635">
        <f>'Table X12 Indices 2012=100'!J93*$J$11</f>
        <v>88.291900562910001</v>
      </c>
      <c r="K93" s="635">
        <f>'Table X12 Indices 2012=100'!K93*$K$11</f>
        <v>88.483373883710001</v>
      </c>
      <c r="L93" s="636">
        <f>'Table X12 Indices 2012=100'!L93*$L$11</f>
        <v>87.509881423799996</v>
      </c>
      <c r="M93" s="549"/>
      <c r="N93" s="714"/>
      <c r="O93" s="714"/>
      <c r="P93" s="714"/>
      <c r="Q93" s="712"/>
      <c r="R93" s="714"/>
      <c r="S93" s="714"/>
      <c r="T93" s="714"/>
      <c r="U93" s="714"/>
      <c r="V93" s="712"/>
      <c r="W93" s="712"/>
      <c r="X93" s="694"/>
      <c r="Y93" s="694"/>
      <c r="Z93" s="694"/>
      <c r="AA93" s="694"/>
      <c r="AB93" s="694"/>
      <c r="AC93" s="694"/>
      <c r="AD93" s="694"/>
      <c r="AE93" s="694"/>
      <c r="AF93" s="694"/>
    </row>
    <row r="94" spans="1:32" ht="18" customHeight="1" x14ac:dyDescent="0.3">
      <c r="A94" s="488"/>
      <c r="B94" s="632">
        <v>7</v>
      </c>
      <c r="C94" s="633">
        <v>2014</v>
      </c>
      <c r="D94" s="634">
        <f>'Table X12 Indices 2012=100'!D94*$D$11</f>
        <v>87.738853497779999</v>
      </c>
      <c r="E94" s="635">
        <f>'Table X12 Indices 2012=100'!E94*$E$11</f>
        <v>87.669053302660004</v>
      </c>
      <c r="F94" s="635">
        <f>'Table X12 Indices 2012=100'!F94*$F$11</f>
        <v>90.491803273440013</v>
      </c>
      <c r="G94" s="635">
        <f>'Table X12 Indices 2012=100'!G94*$G$11</f>
        <v>87.729083664899989</v>
      </c>
      <c r="H94" s="635">
        <f>'Table X12 Indices 2012=100'!H94*$H$11</f>
        <v>88.56</v>
      </c>
      <c r="I94" s="635">
        <f>'Table X12 Indices 2012=100'!I94*$I$11</f>
        <v>89.401294501350009</v>
      </c>
      <c r="J94" s="635">
        <f>'Table X12 Indices 2012=100'!J94*$J$11</f>
        <v>88.933440258190004</v>
      </c>
      <c r="K94" s="635">
        <f>'Table X12 Indices 2012=100'!K94*$K$11</f>
        <v>88.888888887760004</v>
      </c>
      <c r="L94" s="636">
        <f>'Table X12 Indices 2012=100'!L94*$L$11</f>
        <v>87.984189724199993</v>
      </c>
      <c r="M94" s="549"/>
      <c r="N94" s="714"/>
      <c r="O94" s="714"/>
      <c r="P94" s="714"/>
      <c r="Q94" s="712"/>
      <c r="R94" s="714"/>
      <c r="S94" s="714"/>
      <c r="T94" s="714"/>
      <c r="U94" s="714"/>
      <c r="V94" s="712"/>
      <c r="W94" s="712"/>
      <c r="X94" s="694"/>
      <c r="Y94" s="694"/>
      <c r="Z94" s="694"/>
      <c r="AA94" s="694"/>
      <c r="AB94" s="694"/>
      <c r="AC94" s="694"/>
      <c r="AD94" s="694"/>
      <c r="AE94" s="694"/>
      <c r="AF94" s="694"/>
    </row>
    <row r="95" spans="1:32" ht="18" customHeight="1" x14ac:dyDescent="0.3">
      <c r="A95" s="488"/>
      <c r="B95" s="632">
        <v>8</v>
      </c>
      <c r="C95" s="633">
        <v>2014</v>
      </c>
      <c r="D95" s="634">
        <f>'Table X12 Indices 2012=100'!D95*$D$11</f>
        <v>87.977707000949991</v>
      </c>
      <c r="E95" s="635">
        <f>'Table X12 Indices 2012=100'!E95*$E$11</f>
        <v>87.828162292320002</v>
      </c>
      <c r="F95" s="635">
        <f>'Table X12 Indices 2012=100'!F95*$F$11</f>
        <v>90.573770486550004</v>
      </c>
      <c r="G95" s="635">
        <f>'Table X12 Indices 2012=100'!G95*$G$11</f>
        <v>88.047808764500004</v>
      </c>
      <c r="H95" s="635">
        <f>'Table X12 Indices 2012=100'!H95*$H$11</f>
        <v>88.800000000000011</v>
      </c>
      <c r="I95" s="635">
        <f>'Table X12 Indices 2012=100'!I95*$I$11</f>
        <v>89.482200650220008</v>
      </c>
      <c r="J95" s="635">
        <f>'Table X12 Indices 2012=100'!J95*$J$11</f>
        <v>89.254210105829998</v>
      </c>
      <c r="K95" s="635">
        <f>'Table X12 Indices 2012=100'!K95*$K$11</f>
        <v>89.456609893429999</v>
      </c>
      <c r="L95" s="636">
        <f>'Table X12 Indices 2012=100'!L95*$L$11</f>
        <v>88.221343874399992</v>
      </c>
      <c r="M95" s="549"/>
      <c r="N95" s="714"/>
      <c r="O95" s="714"/>
      <c r="P95" s="714"/>
      <c r="Q95" s="712"/>
      <c r="R95" s="714"/>
      <c r="S95" s="714"/>
      <c r="T95" s="714"/>
      <c r="U95" s="714"/>
      <c r="V95" s="712"/>
      <c r="W95" s="712"/>
      <c r="X95" s="694"/>
      <c r="Y95" s="694"/>
      <c r="Z95" s="694"/>
      <c r="AA95" s="694"/>
      <c r="AB95" s="694"/>
      <c r="AC95" s="694"/>
      <c r="AD95" s="694"/>
      <c r="AE95" s="694"/>
      <c r="AF95" s="694"/>
    </row>
    <row r="96" spans="1:32" ht="18" customHeight="1" x14ac:dyDescent="0.3">
      <c r="A96" s="488"/>
      <c r="B96" s="632">
        <v>9</v>
      </c>
      <c r="C96" s="633">
        <v>2014</v>
      </c>
      <c r="D96" s="634">
        <f>'Table X12 Indices 2012=100'!D96*$D$11</f>
        <v>88.296178338510003</v>
      </c>
      <c r="E96" s="635">
        <f>'Table X12 Indices 2012=100'!E96*$E$11</f>
        <v>88.066825776810006</v>
      </c>
      <c r="F96" s="635">
        <f>'Table X12 Indices 2012=100'!F96*$F$11</f>
        <v>90.737704912769999</v>
      </c>
      <c r="G96" s="635">
        <f>'Table X12 Indices 2012=100'!G96*$G$11</f>
        <v>88.047808764500004</v>
      </c>
      <c r="H96" s="635">
        <f>'Table X12 Indices 2012=100'!H96*$H$11</f>
        <v>88.720000000000013</v>
      </c>
      <c r="I96" s="635">
        <f>'Table X12 Indices 2012=100'!I96*$I$11</f>
        <v>89.482200650220008</v>
      </c>
      <c r="J96" s="635">
        <f>'Table X12 Indices 2012=100'!J96*$J$11</f>
        <v>89.17401764392001</v>
      </c>
      <c r="K96" s="635">
        <f>'Table X12 Indices 2012=100'!K96*$K$11</f>
        <v>89.456609893429999</v>
      </c>
      <c r="L96" s="636">
        <f>'Table X12 Indices 2012=100'!L96*$L$11</f>
        <v>88.221343874399992</v>
      </c>
      <c r="M96" s="549"/>
      <c r="N96" s="714"/>
      <c r="O96" s="714"/>
      <c r="P96" s="714"/>
      <c r="Q96" s="712"/>
      <c r="R96" s="714"/>
      <c r="S96" s="714"/>
      <c r="T96" s="714"/>
      <c r="U96" s="714"/>
      <c r="V96" s="712"/>
      <c r="W96" s="712"/>
      <c r="X96" s="694"/>
      <c r="Y96" s="694"/>
      <c r="Z96" s="694"/>
      <c r="AA96" s="694"/>
      <c r="AB96" s="694"/>
      <c r="AC96" s="694"/>
      <c r="AD96" s="694"/>
      <c r="AE96" s="694"/>
      <c r="AF96" s="694"/>
    </row>
    <row r="97" spans="1:32" ht="18" customHeight="1" x14ac:dyDescent="0.3">
      <c r="A97" s="488"/>
      <c r="B97" s="632">
        <v>10</v>
      </c>
      <c r="C97" s="633">
        <v>2014</v>
      </c>
      <c r="D97" s="634">
        <f>'Table X12 Indices 2012=100'!D97*$D$11</f>
        <v>88.535031841679995</v>
      </c>
      <c r="E97" s="635">
        <f>'Table X12 Indices 2012=100'!E97*$E$11</f>
        <v>87.98727128198</v>
      </c>
      <c r="F97" s="635">
        <f>'Table X12 Indices 2012=100'!F97*$F$11</f>
        <v>90.655737699659994</v>
      </c>
      <c r="G97" s="635">
        <f>'Table X12 Indices 2012=100'!G97*$G$11</f>
        <v>88.207171314299998</v>
      </c>
      <c r="H97" s="635">
        <f>'Table X12 Indices 2012=100'!H97*$H$11</f>
        <v>88.800000000000011</v>
      </c>
      <c r="I97" s="635">
        <f>'Table X12 Indices 2012=100'!I97*$I$11</f>
        <v>89.563106799090008</v>
      </c>
      <c r="J97" s="635">
        <f>'Table X12 Indices 2012=100'!J97*$J$11</f>
        <v>89.33440256774</v>
      </c>
      <c r="K97" s="635">
        <f>'Table X12 Indices 2012=100'!K97*$K$11</f>
        <v>89.618815895050005</v>
      </c>
      <c r="L97" s="636">
        <f>'Table X12 Indices 2012=100'!L97*$L$11</f>
        <v>88.221343874399992</v>
      </c>
      <c r="M97" s="549"/>
      <c r="N97" s="714"/>
      <c r="O97" s="714"/>
      <c r="P97" s="714"/>
      <c r="Q97" s="712"/>
      <c r="R97" s="714"/>
      <c r="S97" s="714"/>
      <c r="T97" s="714"/>
      <c r="U97" s="714"/>
      <c r="V97" s="712"/>
      <c r="W97" s="712"/>
      <c r="X97" s="694"/>
      <c r="Y97" s="694"/>
      <c r="Z97" s="694"/>
      <c r="AA97" s="694"/>
      <c r="AB97" s="694"/>
      <c r="AC97" s="694"/>
      <c r="AD97" s="694"/>
      <c r="AE97" s="694"/>
      <c r="AF97" s="694"/>
    </row>
    <row r="98" spans="1:32" ht="18" customHeight="1" x14ac:dyDescent="0.3">
      <c r="A98" s="488"/>
      <c r="B98" s="632">
        <v>11</v>
      </c>
      <c r="C98" s="633">
        <v>2014</v>
      </c>
      <c r="D98" s="634">
        <f>'Table X12 Indices 2012=100'!D98*$D$11</f>
        <v>88.694267510460008</v>
      </c>
      <c r="E98" s="635">
        <f>'Table X12 Indices 2012=100'!E98*$E$11</f>
        <v>88.066825776810006</v>
      </c>
      <c r="F98" s="635">
        <f>'Table X12 Indices 2012=100'!F98*$F$11</f>
        <v>90.819672125880004</v>
      </c>
      <c r="G98" s="635">
        <f>'Table X12 Indices 2012=100'!G98*$G$11</f>
        <v>88.366533864100006</v>
      </c>
      <c r="H98" s="635">
        <f>'Table X12 Indices 2012=100'!H98*$H$11</f>
        <v>88.720000000000013</v>
      </c>
      <c r="I98" s="635">
        <f>'Table X12 Indices 2012=100'!I98*$I$11</f>
        <v>89.401294501350009</v>
      </c>
      <c r="J98" s="635">
        <f>'Table X12 Indices 2012=100'!J98*$J$11</f>
        <v>89.33440256774</v>
      </c>
      <c r="K98" s="635">
        <f>'Table X12 Indices 2012=100'!K98*$K$11</f>
        <v>89.618815895050005</v>
      </c>
      <c r="L98" s="636">
        <f>'Table X12 Indices 2012=100'!L98*$L$11</f>
        <v>88.379446641199991</v>
      </c>
      <c r="M98" s="549"/>
      <c r="N98" s="714"/>
      <c r="O98" s="714"/>
      <c r="P98" s="714"/>
      <c r="Q98" s="712"/>
      <c r="R98" s="714"/>
      <c r="S98" s="714"/>
      <c r="T98" s="714"/>
      <c r="U98" s="714"/>
      <c r="V98" s="712"/>
      <c r="W98" s="712"/>
      <c r="X98" s="694"/>
      <c r="Y98" s="694"/>
      <c r="Z98" s="694"/>
      <c r="AA98" s="694"/>
      <c r="AB98" s="694"/>
      <c r="AC98" s="694"/>
      <c r="AD98" s="694"/>
      <c r="AE98" s="694"/>
      <c r="AF98" s="694"/>
    </row>
    <row r="99" spans="1:32" ht="18" customHeight="1" x14ac:dyDescent="0.3">
      <c r="A99" s="488"/>
      <c r="B99" s="637">
        <v>12</v>
      </c>
      <c r="C99" s="638">
        <v>2014</v>
      </c>
      <c r="D99" s="639">
        <f>'Table X12 Indices 2012=100'!D99*$D$11</f>
        <v>88.535031841679995</v>
      </c>
      <c r="E99" s="640">
        <f>'Table X12 Indices 2012=100'!E99*$E$11</f>
        <v>88.066825776810006</v>
      </c>
      <c r="F99" s="640">
        <f>'Table X12 Indices 2012=100'!F99*$F$11</f>
        <v>90.491803273440013</v>
      </c>
      <c r="G99" s="640">
        <f>'Table X12 Indices 2012=100'!G99*$G$11</f>
        <v>88.207171314299998</v>
      </c>
      <c r="H99" s="640">
        <f>'Table X12 Indices 2012=100'!H99*$H$11</f>
        <v>88.64</v>
      </c>
      <c r="I99" s="640">
        <f>'Table X12 Indices 2012=100'!I99*$I$11</f>
        <v>89.15857605474001</v>
      </c>
      <c r="J99" s="640">
        <f>'Table X12 Indices 2012=100'!J99*$J$11</f>
        <v>89.093825182009994</v>
      </c>
      <c r="K99" s="640">
        <f>'Table X12 Indices 2012=100'!K99*$K$11</f>
        <v>89.456609893429999</v>
      </c>
      <c r="L99" s="641">
        <f>'Table X12 Indices 2012=100'!L99*$L$11</f>
        <v>88.142292490999992</v>
      </c>
      <c r="M99" s="549"/>
      <c r="N99" s="714"/>
      <c r="O99" s="714"/>
      <c r="P99" s="714"/>
      <c r="Q99" s="712"/>
      <c r="R99" s="714"/>
      <c r="S99" s="714"/>
      <c r="T99" s="714"/>
      <c r="U99" s="714"/>
      <c r="V99" s="712"/>
      <c r="W99" s="712"/>
      <c r="X99" s="694"/>
      <c r="Y99" s="694"/>
      <c r="Z99" s="694"/>
      <c r="AA99" s="694"/>
      <c r="AB99" s="694"/>
      <c r="AC99" s="694"/>
      <c r="AD99" s="694"/>
      <c r="AE99" s="694"/>
      <c r="AF99" s="694"/>
    </row>
    <row r="100" spans="1:32" ht="18" customHeight="1" x14ac:dyDescent="0.3">
      <c r="A100" s="488"/>
      <c r="B100" s="642">
        <v>1</v>
      </c>
      <c r="C100" s="643">
        <v>2015</v>
      </c>
      <c r="D100" s="644">
        <f>'Table X12 Indices 2012=100'!D100*$D$11</f>
        <v>88.455414007289988</v>
      </c>
      <c r="E100" s="645">
        <f>'Table X12 Indices 2012=100'!E100*$E$11</f>
        <v>88.146380271639998</v>
      </c>
      <c r="F100" s="645">
        <f>'Table X12 Indices 2012=100'!F100*$F$11</f>
        <v>90.327868847220003</v>
      </c>
      <c r="G100" s="645">
        <f>'Table X12 Indices 2012=100'!G100*$G$11</f>
        <v>88.286852589199995</v>
      </c>
      <c r="H100" s="645">
        <f>'Table X12 Indices 2012=100'!H100*$H$11</f>
        <v>88.4</v>
      </c>
      <c r="I100" s="645">
        <f>'Table X12 Indices 2012=100'!I100*$I$11</f>
        <v>89.15857605474001</v>
      </c>
      <c r="J100" s="645">
        <f>'Table X12 Indices 2012=100'!J100*$J$11</f>
        <v>88.933440258190004</v>
      </c>
      <c r="K100" s="645">
        <f>'Table X12 Indices 2012=100'!K100*$K$11</f>
        <v>89.456609893429999</v>
      </c>
      <c r="L100" s="646">
        <f>'Table X12 Indices 2012=100'!L100*$L$11</f>
        <v>87.905138340799994</v>
      </c>
      <c r="M100" s="549"/>
      <c r="N100" s="714"/>
      <c r="O100" s="714"/>
      <c r="P100" s="714"/>
      <c r="Q100" s="712"/>
      <c r="R100" s="714"/>
      <c r="S100" s="714"/>
      <c r="T100" s="714"/>
      <c r="U100" s="714"/>
      <c r="V100" s="712"/>
      <c r="W100" s="712"/>
      <c r="X100" s="694"/>
      <c r="Y100" s="694"/>
      <c r="Z100" s="694"/>
      <c r="AA100" s="694"/>
      <c r="AB100" s="694"/>
      <c r="AC100" s="694"/>
      <c r="AD100" s="694"/>
      <c r="AE100" s="694"/>
      <c r="AF100" s="694"/>
    </row>
    <row r="101" spans="1:32" ht="18" customHeight="1" x14ac:dyDescent="0.3">
      <c r="A101" s="488"/>
      <c r="B101" s="632">
        <v>2</v>
      </c>
      <c r="C101" s="633">
        <v>2015</v>
      </c>
      <c r="D101" s="634">
        <f>'Table X12 Indices 2012=100'!D101*$D$11</f>
        <v>88.773885344850001</v>
      </c>
      <c r="E101" s="635">
        <f>'Table X12 Indices 2012=100'!E101*$E$11</f>
        <v>88.544152745790001</v>
      </c>
      <c r="F101" s="635">
        <f>'Table X12 Indices 2012=100'!F101*$F$11</f>
        <v>90.819672125880004</v>
      </c>
      <c r="G101" s="635">
        <f>'Table X12 Indices 2012=100'!G101*$G$11</f>
        <v>88.764940238600005</v>
      </c>
      <c r="H101" s="635">
        <f>'Table X12 Indices 2012=100'!H101*$H$11</f>
        <v>88.800000000000011</v>
      </c>
      <c r="I101" s="635">
        <f>'Table X12 Indices 2012=100'!I101*$I$11</f>
        <v>89.805825245700007</v>
      </c>
      <c r="J101" s="635">
        <f>'Table X12 Indices 2012=100'!J101*$J$11</f>
        <v>89.655172415379994</v>
      </c>
      <c r="K101" s="635">
        <f>'Table X12 Indices 2012=100'!K101*$K$11</f>
        <v>90.024330899100008</v>
      </c>
      <c r="L101" s="636">
        <f>'Table X12 Indices 2012=100'!L101*$L$11</f>
        <v>88.300395257800005</v>
      </c>
      <c r="M101" s="549"/>
      <c r="N101" s="714"/>
      <c r="O101" s="714"/>
      <c r="P101" s="714"/>
      <c r="Q101" s="712"/>
      <c r="R101" s="714"/>
      <c r="S101" s="714"/>
      <c r="T101" s="714"/>
      <c r="U101" s="714"/>
      <c r="V101" s="712"/>
      <c r="W101" s="712"/>
      <c r="X101" s="694"/>
      <c r="Y101" s="694"/>
      <c r="Z101" s="694"/>
      <c r="AA101" s="694"/>
      <c r="AB101" s="694"/>
      <c r="AC101" s="694"/>
      <c r="AD101" s="694"/>
      <c r="AE101" s="694"/>
      <c r="AF101" s="694"/>
    </row>
    <row r="102" spans="1:32" ht="18" customHeight="1" x14ac:dyDescent="0.3">
      <c r="A102" s="488"/>
      <c r="B102" s="632">
        <v>3</v>
      </c>
      <c r="C102" s="633">
        <v>2015</v>
      </c>
      <c r="D102" s="634">
        <f>'Table X12 Indices 2012=100'!D102*$D$11</f>
        <v>90.047770695089994</v>
      </c>
      <c r="E102" s="635">
        <f>'Table X12 Indices 2012=100'!E102*$E$11</f>
        <v>89.419252188919998</v>
      </c>
      <c r="F102" s="635">
        <f>'Table X12 Indices 2012=100'!F102*$F$11</f>
        <v>92.213114748750002</v>
      </c>
      <c r="G102" s="635">
        <f>'Table X12 Indices 2012=100'!G102*$G$11</f>
        <v>90.039840636999998</v>
      </c>
      <c r="H102" s="635">
        <f>'Table X12 Indices 2012=100'!H102*$H$11</f>
        <v>90</v>
      </c>
      <c r="I102" s="635">
        <f>'Table X12 Indices 2012=100'!I102*$I$11</f>
        <v>90.857605181010001</v>
      </c>
      <c r="J102" s="635">
        <f>'Table X12 Indices 2012=100'!J102*$J$11</f>
        <v>90.938251805940013</v>
      </c>
      <c r="K102" s="635">
        <f>'Table X12 Indices 2012=100'!K102*$K$11</f>
        <v>90.916463908010002</v>
      </c>
      <c r="L102" s="636">
        <f>'Table X12 Indices 2012=100'!L102*$L$11</f>
        <v>89.328063241999999</v>
      </c>
      <c r="M102" s="549"/>
      <c r="N102" s="714"/>
      <c r="O102" s="714"/>
      <c r="P102" s="714"/>
      <c r="Q102" s="712"/>
      <c r="R102" s="714"/>
      <c r="S102" s="714"/>
      <c r="T102" s="714"/>
      <c r="U102" s="714"/>
      <c r="V102" s="712"/>
      <c r="W102" s="712"/>
      <c r="X102" s="694"/>
      <c r="Y102" s="694"/>
      <c r="Z102" s="694"/>
      <c r="AA102" s="694"/>
      <c r="AB102" s="694"/>
      <c r="AC102" s="694"/>
      <c r="AD102" s="694"/>
      <c r="AE102" s="694"/>
      <c r="AF102" s="694"/>
    </row>
    <row r="103" spans="1:32" ht="18" customHeight="1" x14ac:dyDescent="0.3">
      <c r="A103" s="488"/>
      <c r="B103" s="632">
        <v>4</v>
      </c>
      <c r="C103" s="633">
        <v>2015</v>
      </c>
      <c r="D103" s="634">
        <f>'Table X12 Indices 2012=100'!D103*$D$11</f>
        <v>90.84394903898999</v>
      </c>
      <c r="E103" s="635">
        <f>'Table X12 Indices 2012=100'!E103*$E$11</f>
        <v>90.453460621710008</v>
      </c>
      <c r="F103" s="635">
        <f>'Table X12 Indices 2012=100'!F103*$F$11</f>
        <v>93.114754092959998</v>
      </c>
      <c r="G103" s="635">
        <f>'Table X12 Indices 2012=100'!G103*$G$11</f>
        <v>90.916334660899992</v>
      </c>
      <c r="H103" s="635">
        <f>'Table X12 Indices 2012=100'!H103*$H$11</f>
        <v>90.720000000000013</v>
      </c>
      <c r="I103" s="635">
        <f>'Table X12 Indices 2012=100'!I103*$I$11</f>
        <v>91.747572818580011</v>
      </c>
      <c r="J103" s="635">
        <f>'Table X12 Indices 2012=100'!J103*$J$11</f>
        <v>91.740176425040005</v>
      </c>
      <c r="K103" s="635">
        <f>'Table X12 Indices 2012=100'!K103*$K$11</f>
        <v>91.727493916109992</v>
      </c>
      <c r="L103" s="636">
        <f>'Table X12 Indices 2012=100'!L103*$L$11</f>
        <v>90.197628459399994</v>
      </c>
      <c r="M103" s="549"/>
      <c r="N103" s="714"/>
      <c r="O103" s="714"/>
      <c r="P103" s="714"/>
      <c r="Q103" s="712"/>
      <c r="R103" s="714"/>
      <c r="S103" s="714"/>
      <c r="T103" s="714"/>
      <c r="U103" s="714"/>
      <c r="V103" s="712"/>
      <c r="W103" s="712"/>
      <c r="X103" s="694"/>
      <c r="Y103" s="694"/>
      <c r="Z103" s="694"/>
      <c r="AA103" s="694"/>
      <c r="AB103" s="694"/>
      <c r="AC103" s="694"/>
      <c r="AD103" s="694"/>
      <c r="AE103" s="694"/>
      <c r="AF103" s="694"/>
    </row>
    <row r="104" spans="1:32" ht="18" customHeight="1" x14ac:dyDescent="0.3">
      <c r="A104" s="488"/>
      <c r="B104" s="632">
        <v>5</v>
      </c>
      <c r="C104" s="633">
        <v>2015</v>
      </c>
      <c r="D104" s="634">
        <f>'Table X12 Indices 2012=100'!D104*$D$11</f>
        <v>91.082802542159996</v>
      </c>
      <c r="E104" s="635">
        <f>'Table X12 Indices 2012=100'!E104*$E$11</f>
        <v>90.612569611370006</v>
      </c>
      <c r="F104" s="635">
        <f>'Table X12 Indices 2012=100'!F104*$F$11</f>
        <v>93.278688519180008</v>
      </c>
      <c r="G104" s="635">
        <f>'Table X12 Indices 2012=100'!G104*$G$11</f>
        <v>91.155378485599996</v>
      </c>
      <c r="H104" s="635">
        <f>'Table X12 Indices 2012=100'!H104*$H$11</f>
        <v>90.960000000000008</v>
      </c>
      <c r="I104" s="635">
        <f>'Table X12 Indices 2012=100'!I104*$I$11</f>
        <v>91.82847896745001</v>
      </c>
      <c r="J104" s="635">
        <f>'Table X12 Indices 2012=100'!J104*$J$11</f>
        <v>92.060946272679999</v>
      </c>
      <c r="K104" s="635">
        <f>'Table X12 Indices 2012=100'!K104*$K$11</f>
        <v>92.051905919350006</v>
      </c>
      <c r="L104" s="636">
        <f>'Table X12 Indices 2012=100'!L104*$L$11</f>
        <v>90.118577075999994</v>
      </c>
      <c r="M104" s="549"/>
      <c r="N104" s="714"/>
      <c r="O104" s="714"/>
      <c r="P104" s="714"/>
      <c r="Q104" s="712"/>
      <c r="R104" s="714"/>
      <c r="S104" s="714"/>
      <c r="T104" s="714"/>
      <c r="U104" s="714"/>
      <c r="V104" s="712"/>
      <c r="W104" s="712"/>
      <c r="X104" s="694"/>
      <c r="Y104" s="694"/>
      <c r="Z104" s="694"/>
      <c r="AA104" s="694"/>
      <c r="AB104" s="694"/>
      <c r="AC104" s="694"/>
      <c r="AD104" s="694"/>
      <c r="AE104" s="694"/>
      <c r="AF104" s="694"/>
    </row>
    <row r="105" spans="1:32" ht="18" customHeight="1" x14ac:dyDescent="0.3">
      <c r="A105" s="488"/>
      <c r="B105" s="632">
        <v>6</v>
      </c>
      <c r="C105" s="633">
        <v>2015</v>
      </c>
      <c r="D105" s="634">
        <f>'Table X12 Indices 2012=100'!D105*$D$11</f>
        <v>91.401273879719994</v>
      </c>
      <c r="E105" s="635">
        <f>'Table X12 Indices 2012=100'!E105*$E$11</f>
        <v>90.930787590690002</v>
      </c>
      <c r="F105" s="635">
        <f>'Table X12 Indices 2012=100'!F105*$F$11</f>
        <v>93.442622945400004</v>
      </c>
      <c r="G105" s="635">
        <f>'Table X12 Indices 2012=100'!G105*$G$11</f>
        <v>91.474103585199998</v>
      </c>
      <c r="H105" s="635">
        <f>'Table X12 Indices 2012=100'!H105*$H$11</f>
        <v>91.360000000000014</v>
      </c>
      <c r="I105" s="635">
        <f>'Table X12 Indices 2012=100'!I105*$I$11</f>
        <v>92.233009711800008</v>
      </c>
      <c r="J105" s="635">
        <f>'Table X12 Indices 2012=100'!J105*$J$11</f>
        <v>92.381716120320007</v>
      </c>
      <c r="K105" s="635">
        <f>'Table X12 Indices 2012=100'!K105*$K$11</f>
        <v>92.457420923400008</v>
      </c>
      <c r="L105" s="636">
        <f>'Table X12 Indices 2012=100'!L105*$L$11</f>
        <v>90.988142293399989</v>
      </c>
      <c r="M105" s="549"/>
      <c r="N105" s="714"/>
      <c r="O105" s="714"/>
      <c r="P105" s="714"/>
      <c r="Q105" s="712"/>
      <c r="R105" s="714"/>
      <c r="S105" s="714"/>
      <c r="T105" s="714"/>
      <c r="U105" s="714"/>
      <c r="V105" s="712"/>
      <c r="W105" s="712"/>
      <c r="X105" s="694"/>
      <c r="Y105" s="694"/>
      <c r="Z105" s="694"/>
      <c r="AA105" s="694"/>
      <c r="AB105" s="694"/>
      <c r="AC105" s="694"/>
      <c r="AD105" s="694"/>
      <c r="AE105" s="694"/>
      <c r="AF105" s="694"/>
    </row>
    <row r="106" spans="1:32" ht="18" customHeight="1" x14ac:dyDescent="0.3">
      <c r="A106" s="488"/>
      <c r="B106" s="632">
        <v>7</v>
      </c>
      <c r="C106" s="633">
        <v>2015</v>
      </c>
      <c r="D106" s="634">
        <f>'Table X12 Indices 2012=100'!D106*$D$11</f>
        <v>92.277070058009997</v>
      </c>
      <c r="E106" s="635">
        <f>'Table X12 Indices 2012=100'!E106*$E$11</f>
        <v>91.726332538989993</v>
      </c>
      <c r="F106" s="635">
        <f>'Table X12 Indices 2012=100'!F106*$F$11</f>
        <v>94.672131142050006</v>
      </c>
      <c r="G106" s="635">
        <f>'Table X12 Indices 2012=100'!G106*$G$11</f>
        <v>92.430278884000003</v>
      </c>
      <c r="H106" s="635">
        <f>'Table X12 Indices 2012=100'!H106*$H$11</f>
        <v>92.4</v>
      </c>
      <c r="I106" s="635">
        <f>'Table X12 Indices 2012=100'!I106*$I$11</f>
        <v>93.042071200500004</v>
      </c>
      <c r="J106" s="635">
        <f>'Table X12 Indices 2012=100'!J106*$J$11</f>
        <v>93.263833201330002</v>
      </c>
      <c r="K106" s="635">
        <f>'Table X12 Indices 2012=100'!K106*$K$11</f>
        <v>93.106244929880006</v>
      </c>
      <c r="L106" s="636">
        <f>'Table X12 Indices 2012=100'!L106*$L$11</f>
        <v>91.304347827000001</v>
      </c>
      <c r="M106" s="549"/>
      <c r="N106" s="714"/>
      <c r="O106" s="714"/>
      <c r="P106" s="714"/>
      <c r="Q106" s="712"/>
      <c r="R106" s="714"/>
      <c r="S106" s="714"/>
      <c r="T106" s="714"/>
      <c r="U106" s="714"/>
      <c r="V106" s="712"/>
      <c r="W106" s="712"/>
      <c r="X106" s="694"/>
      <c r="Y106" s="694"/>
      <c r="Z106" s="694"/>
      <c r="AA106" s="694"/>
      <c r="AB106" s="694"/>
      <c r="AC106" s="694"/>
      <c r="AD106" s="694"/>
      <c r="AE106" s="694"/>
      <c r="AF106" s="694"/>
    </row>
    <row r="107" spans="1:32" ht="18" customHeight="1" x14ac:dyDescent="0.3">
      <c r="A107" s="488"/>
      <c r="B107" s="632">
        <v>8</v>
      </c>
      <c r="C107" s="633">
        <v>2015</v>
      </c>
      <c r="D107" s="634">
        <f>'Table X12 Indices 2012=100'!D107*$D$11</f>
        <v>92.277070058009997</v>
      </c>
      <c r="E107" s="635">
        <f>'Table X12 Indices 2012=100'!E107*$E$11</f>
        <v>92.044550518310004</v>
      </c>
      <c r="F107" s="635">
        <f>'Table X12 Indices 2012=100'!F107*$F$11</f>
        <v>94.672131142050006</v>
      </c>
      <c r="G107" s="635">
        <f>'Table X12 Indices 2012=100'!G107*$G$11</f>
        <v>92.589641433799997</v>
      </c>
      <c r="H107" s="635">
        <f>'Table X12 Indices 2012=100'!H107*$H$11</f>
        <v>92.4</v>
      </c>
      <c r="I107" s="635">
        <f>'Table X12 Indices 2012=100'!I107*$I$11</f>
        <v>93.203883498240003</v>
      </c>
      <c r="J107" s="635">
        <f>'Table X12 Indices 2012=100'!J107*$J$11</f>
        <v>93.344025663240004</v>
      </c>
      <c r="K107" s="635">
        <f>'Table X12 Indices 2012=100'!K107*$K$11</f>
        <v>93.268450931499999</v>
      </c>
      <c r="L107" s="636">
        <f>'Table X12 Indices 2012=100'!L107*$L$11</f>
        <v>91.383399210399986</v>
      </c>
      <c r="M107" s="549"/>
      <c r="N107" s="714"/>
      <c r="O107" s="714"/>
      <c r="P107" s="714"/>
      <c r="Q107" s="712"/>
      <c r="R107" s="714"/>
      <c r="S107" s="714"/>
      <c r="T107" s="714"/>
      <c r="U107" s="714"/>
      <c r="V107" s="712"/>
      <c r="W107" s="712"/>
      <c r="X107" s="694"/>
      <c r="Y107" s="694"/>
      <c r="Z107" s="694"/>
      <c r="AA107" s="694"/>
      <c r="AB107" s="694"/>
      <c r="AC107" s="694"/>
      <c r="AD107" s="694"/>
      <c r="AE107" s="694"/>
      <c r="AF107" s="694"/>
    </row>
    <row r="108" spans="1:32" ht="18" customHeight="1" x14ac:dyDescent="0.3">
      <c r="A108" s="488"/>
      <c r="B108" s="632">
        <v>9</v>
      </c>
      <c r="C108" s="633">
        <v>2015</v>
      </c>
      <c r="D108" s="634">
        <f>'Table X12 Indices 2012=100'!D108*$D$11</f>
        <v>92.595541395569995</v>
      </c>
      <c r="E108" s="635">
        <f>'Table X12 Indices 2012=100'!E108*$E$11</f>
        <v>91.885441528650006</v>
      </c>
      <c r="F108" s="635">
        <f>'Table X12 Indices 2012=100'!F108*$F$11</f>
        <v>94.26229507650001</v>
      </c>
      <c r="G108" s="635">
        <f>'Table X12 Indices 2012=100'!G108*$G$11</f>
        <v>92.430278884000003</v>
      </c>
      <c r="H108" s="635">
        <f>'Table X12 Indices 2012=100'!H108*$H$11</f>
        <v>92.64</v>
      </c>
      <c r="I108" s="635">
        <f>'Table X12 Indices 2012=100'!I108*$I$11</f>
        <v>93.042071200500004</v>
      </c>
      <c r="J108" s="635">
        <f>'Table X12 Indices 2012=100'!J108*$J$11</f>
        <v>93.263833201330002</v>
      </c>
      <c r="K108" s="635">
        <f>'Table X12 Indices 2012=100'!K108*$K$11</f>
        <v>93.025141929070003</v>
      </c>
      <c r="L108" s="636">
        <f>'Table X12 Indices 2012=100'!L108*$L$11</f>
        <v>91.304347827000001</v>
      </c>
      <c r="M108" s="549"/>
      <c r="N108" s="714"/>
      <c r="O108" s="714"/>
      <c r="P108" s="714"/>
      <c r="Q108" s="712"/>
      <c r="R108" s="714"/>
      <c r="S108" s="714"/>
      <c r="T108" s="714"/>
      <c r="U108" s="714"/>
      <c r="V108" s="712"/>
      <c r="W108" s="712"/>
      <c r="X108" s="694"/>
      <c r="Y108" s="694"/>
      <c r="Z108" s="694"/>
      <c r="AA108" s="694"/>
      <c r="AB108" s="694"/>
      <c r="AC108" s="694"/>
      <c r="AD108" s="694"/>
      <c r="AE108" s="694"/>
      <c r="AF108" s="694"/>
    </row>
    <row r="109" spans="1:32" ht="18" customHeight="1" x14ac:dyDescent="0.3">
      <c r="A109" s="488"/>
      <c r="B109" s="632">
        <v>10</v>
      </c>
      <c r="C109" s="633">
        <v>2015</v>
      </c>
      <c r="D109" s="634">
        <f>'Table X12 Indices 2012=100'!D109*$D$11</f>
        <v>92.914012733129994</v>
      </c>
      <c r="E109" s="635">
        <f>'Table X12 Indices 2012=100'!E109*$E$11</f>
        <v>92.203659507970002</v>
      </c>
      <c r="F109" s="635">
        <f>'Table X12 Indices 2012=100'!F109*$F$11</f>
        <v>94.26229507650001</v>
      </c>
      <c r="G109" s="635">
        <f>'Table X12 Indices 2012=100'!G109*$G$11</f>
        <v>92.5099601589</v>
      </c>
      <c r="H109" s="635">
        <f>'Table X12 Indices 2012=100'!H109*$H$11</f>
        <v>92.800000000000011</v>
      </c>
      <c r="I109" s="635">
        <f>'Table X12 Indices 2012=100'!I109*$I$11</f>
        <v>93.203883498240003</v>
      </c>
      <c r="J109" s="635">
        <f>'Table X12 Indices 2012=100'!J109*$J$11</f>
        <v>93.504410587059994</v>
      </c>
      <c r="K109" s="635">
        <f>'Table X12 Indices 2012=100'!K109*$K$11</f>
        <v>93.106244929880006</v>
      </c>
      <c r="L109" s="636">
        <f>'Table X12 Indices 2012=100'!L109*$L$11</f>
        <v>91.778656127399998</v>
      </c>
      <c r="M109" s="549"/>
      <c r="N109" s="714"/>
      <c r="O109" s="714"/>
      <c r="P109" s="714"/>
      <c r="Q109" s="712"/>
      <c r="R109" s="714"/>
      <c r="S109" s="714"/>
      <c r="T109" s="714"/>
      <c r="U109" s="714"/>
      <c r="V109" s="712"/>
      <c r="W109" s="712"/>
      <c r="X109" s="694"/>
      <c r="Y109" s="694"/>
      <c r="Z109" s="694"/>
      <c r="AA109" s="694"/>
      <c r="AB109" s="694"/>
      <c r="AC109" s="694"/>
      <c r="AD109" s="694"/>
      <c r="AE109" s="694"/>
      <c r="AF109" s="694"/>
    </row>
    <row r="110" spans="1:32" ht="18" customHeight="1" x14ac:dyDescent="0.3">
      <c r="A110" s="488"/>
      <c r="B110" s="632">
        <v>11</v>
      </c>
      <c r="C110" s="633">
        <v>2015</v>
      </c>
      <c r="D110" s="634">
        <f>'Table X12 Indices 2012=100'!D110*$D$11</f>
        <v>93.073248401910007</v>
      </c>
      <c r="E110" s="635">
        <f>'Table X12 Indices 2012=100'!E110*$E$11</f>
        <v>92.521877487289998</v>
      </c>
      <c r="F110" s="635">
        <f>'Table X12 Indices 2012=100'!F110*$F$11</f>
        <v>94.590163928940015</v>
      </c>
      <c r="G110" s="635">
        <f>'Table X12 Indices 2012=100'!G110*$G$11</f>
        <v>92.669322708699994</v>
      </c>
      <c r="H110" s="635">
        <f>'Table X12 Indices 2012=100'!H110*$H$11</f>
        <v>92.800000000000011</v>
      </c>
      <c r="I110" s="635">
        <f>'Table X12 Indices 2012=100'!I110*$I$11</f>
        <v>93.284789647110003</v>
      </c>
      <c r="J110" s="635">
        <f>'Table X12 Indices 2012=100'!J110*$J$11</f>
        <v>93.58460304897001</v>
      </c>
      <c r="K110" s="635">
        <f>'Table X12 Indices 2012=100'!K110*$K$11</f>
        <v>93.268450931499999</v>
      </c>
      <c r="L110" s="636">
        <f>'Table X12 Indices 2012=100'!L110*$L$11</f>
        <v>92.411067194600008</v>
      </c>
      <c r="M110" s="549"/>
      <c r="N110" s="714"/>
      <c r="O110" s="714"/>
      <c r="P110" s="714"/>
      <c r="Q110" s="712"/>
      <c r="R110" s="714"/>
      <c r="S110" s="714"/>
      <c r="T110" s="714"/>
      <c r="U110" s="714"/>
      <c r="V110" s="712"/>
      <c r="W110" s="712"/>
      <c r="X110" s="694"/>
      <c r="Y110" s="694"/>
      <c r="Z110" s="694"/>
      <c r="AA110" s="694"/>
      <c r="AB110" s="694"/>
      <c r="AC110" s="694"/>
      <c r="AD110" s="694"/>
      <c r="AE110" s="694"/>
      <c r="AF110" s="694"/>
    </row>
    <row r="111" spans="1:32" ht="18" customHeight="1" x14ac:dyDescent="0.3">
      <c r="A111" s="488"/>
      <c r="B111" s="637">
        <v>12</v>
      </c>
      <c r="C111" s="638">
        <v>2015</v>
      </c>
      <c r="D111" s="639">
        <f>'Table X12 Indices 2012=100'!D111*$D$11</f>
        <v>93.312101905079999</v>
      </c>
      <c r="E111" s="640">
        <f>'Table X12 Indices 2012=100'!E111*$E$11</f>
        <v>92.760540971779989</v>
      </c>
      <c r="F111" s="640">
        <f>'Table X12 Indices 2012=100'!F111*$F$11</f>
        <v>94.672131142050006</v>
      </c>
      <c r="G111" s="640">
        <f>'Table X12 Indices 2012=100'!G111*$G$11</f>
        <v>93.227091633000001</v>
      </c>
      <c r="H111" s="640">
        <f>'Table X12 Indices 2012=100'!H111*$H$11</f>
        <v>92.960000000000008</v>
      </c>
      <c r="I111" s="640">
        <f>'Table X12 Indices 2012=100'!I111*$I$11</f>
        <v>93.608414242590015</v>
      </c>
      <c r="J111" s="640">
        <f>'Table X12 Indices 2012=100'!J111*$J$11</f>
        <v>93.905372896610004</v>
      </c>
      <c r="K111" s="640">
        <f>'Table X12 Indices 2012=100'!K111*$K$11</f>
        <v>93.511759933930009</v>
      </c>
      <c r="L111" s="641">
        <f>'Table X12 Indices 2012=100'!L111*$L$11</f>
        <v>92.252964427799995</v>
      </c>
      <c r="M111" s="549"/>
      <c r="N111" s="714"/>
      <c r="O111" s="714"/>
      <c r="P111" s="714"/>
      <c r="Q111" s="712"/>
      <c r="R111" s="714"/>
      <c r="S111" s="714"/>
      <c r="T111" s="714"/>
      <c r="U111" s="714"/>
      <c r="V111" s="712"/>
      <c r="W111" s="712"/>
      <c r="X111" s="694"/>
      <c r="Y111" s="694"/>
      <c r="Z111" s="694"/>
      <c r="AA111" s="694"/>
      <c r="AB111" s="694"/>
      <c r="AC111" s="694"/>
      <c r="AD111" s="694"/>
      <c r="AE111" s="694"/>
      <c r="AF111" s="694"/>
    </row>
    <row r="112" spans="1:32" ht="18" customHeight="1" x14ac:dyDescent="0.3">
      <c r="A112" s="488"/>
      <c r="B112" s="642">
        <v>1</v>
      </c>
      <c r="C112" s="643">
        <v>2016</v>
      </c>
      <c r="D112" s="644">
        <f>'Table X12 Indices 2012=100'!D112*$D$11</f>
        <v>93.949044580199995</v>
      </c>
      <c r="E112" s="645">
        <f>'Table X12 Indices 2012=100'!E112*$E$11</f>
        <v>93.63564041491</v>
      </c>
      <c r="F112" s="645">
        <f>'Table X12 Indices 2012=100'!F112*$F$11</f>
        <v>95.245901633820012</v>
      </c>
      <c r="G112" s="645">
        <f>'Table X12 Indices 2012=100'!G112*$G$11</f>
        <v>94.262948206700003</v>
      </c>
      <c r="H112" s="645">
        <f>'Table X12 Indices 2012=100'!H112*$H$11</f>
        <v>93.84</v>
      </c>
      <c r="I112" s="645">
        <f>'Table X12 Indices 2012=100'!I112*$I$11</f>
        <v>94.498381880160011</v>
      </c>
      <c r="J112" s="645">
        <f>'Table X12 Indices 2012=100'!J112*$J$11</f>
        <v>94.627105053800008</v>
      </c>
      <c r="K112" s="645">
        <f>'Table X12 Indices 2012=100'!K112*$K$11</f>
        <v>94.484995943650006</v>
      </c>
      <c r="L112" s="646">
        <f>'Table X12 Indices 2012=100'!L112*$L$11</f>
        <v>93.12252964519999</v>
      </c>
      <c r="M112" s="549"/>
      <c r="N112" s="714"/>
      <c r="O112" s="714"/>
      <c r="P112" s="714"/>
      <c r="Q112" s="712"/>
      <c r="R112" s="714"/>
      <c r="S112" s="714"/>
      <c r="T112" s="714"/>
      <c r="U112" s="714"/>
      <c r="V112" s="712"/>
      <c r="W112" s="712"/>
      <c r="X112" s="694"/>
      <c r="Y112" s="694"/>
      <c r="Z112" s="694"/>
      <c r="AA112" s="694"/>
      <c r="AB112" s="694"/>
      <c r="AC112" s="694"/>
      <c r="AD112" s="694"/>
      <c r="AE112" s="694"/>
      <c r="AF112" s="694"/>
    </row>
    <row r="113" spans="1:32" ht="18" customHeight="1" x14ac:dyDescent="0.3">
      <c r="A113" s="488"/>
      <c r="B113" s="632">
        <v>2</v>
      </c>
      <c r="C113" s="633">
        <v>2016</v>
      </c>
      <c r="D113" s="634">
        <f>'Table X12 Indices 2012=100'!D113*$D$11</f>
        <v>94.984076427269997</v>
      </c>
      <c r="E113" s="635">
        <f>'Table X12 Indices 2012=100'!E113*$E$11</f>
        <v>95.226730311509996</v>
      </c>
      <c r="F113" s="635">
        <f>'Table X12 Indices 2012=100'!F113*$F$11</f>
        <v>96.475409830469999</v>
      </c>
      <c r="G113" s="635">
        <f>'Table X12 Indices 2012=100'!G113*$G$11</f>
        <v>95.378486055300002</v>
      </c>
      <c r="H113" s="635">
        <f>'Table X12 Indices 2012=100'!H113*$H$11</f>
        <v>95.04</v>
      </c>
      <c r="I113" s="635">
        <f>'Table X12 Indices 2012=100'!I113*$I$11</f>
        <v>95.631067964340005</v>
      </c>
      <c r="J113" s="635">
        <f>'Table X12 Indices 2012=100'!J113*$J$11</f>
        <v>95.990376906270001</v>
      </c>
      <c r="K113" s="635">
        <f>'Table X12 Indices 2012=100'!K113*$K$11</f>
        <v>96.188158960660004</v>
      </c>
      <c r="L113" s="636">
        <f>'Table X12 Indices 2012=100'!L113*$L$11</f>
        <v>95.019762846799992</v>
      </c>
      <c r="M113" s="549"/>
      <c r="N113" s="714"/>
      <c r="O113" s="714"/>
      <c r="P113" s="714"/>
      <c r="Q113" s="712"/>
      <c r="R113" s="714"/>
      <c r="S113" s="714"/>
      <c r="T113" s="714"/>
      <c r="U113" s="714"/>
      <c r="V113" s="712"/>
      <c r="W113" s="712"/>
      <c r="X113" s="694"/>
      <c r="Y113" s="694"/>
      <c r="Z113" s="694"/>
      <c r="AA113" s="694"/>
      <c r="AB113" s="694"/>
      <c r="AC113" s="694"/>
      <c r="AD113" s="694"/>
      <c r="AE113" s="694"/>
      <c r="AF113" s="694"/>
    </row>
    <row r="114" spans="1:32" ht="18" customHeight="1" x14ac:dyDescent="0.3">
      <c r="A114" s="488"/>
      <c r="B114" s="632">
        <v>3</v>
      </c>
      <c r="C114" s="633">
        <v>2016</v>
      </c>
      <c r="D114" s="634">
        <f>'Table X12 Indices 2012=100'!D114*$D$11</f>
        <v>95.780254771169993</v>
      </c>
      <c r="E114" s="635">
        <f>'Table X12 Indices 2012=100'!E114*$E$11</f>
        <v>95.783611775320011</v>
      </c>
      <c r="F114" s="635">
        <f>'Table X12 Indices 2012=100'!F114*$F$11</f>
        <v>96.88524589602001</v>
      </c>
      <c r="G114" s="635">
        <f>'Table X12 Indices 2012=100'!G114*$G$11</f>
        <v>96.254980079199996</v>
      </c>
      <c r="H114" s="635">
        <f>'Table X12 Indices 2012=100'!H114*$H$11</f>
        <v>96</v>
      </c>
      <c r="I114" s="635">
        <f>'Table X12 Indices 2012=100'!I114*$I$11</f>
        <v>96.278317155300002</v>
      </c>
      <c r="J114" s="635">
        <f>'Table X12 Indices 2012=100'!J114*$J$11</f>
        <v>96.631916601550003</v>
      </c>
      <c r="K114" s="635">
        <f>'Table X12 Indices 2012=100'!K114*$K$11</f>
        <v>96.755879966329999</v>
      </c>
      <c r="L114" s="636">
        <f>'Table X12 Indices 2012=100'!L114*$L$11</f>
        <v>96.126482214399985</v>
      </c>
      <c r="M114" s="549"/>
      <c r="N114" s="714"/>
      <c r="O114" s="714"/>
      <c r="P114" s="714"/>
      <c r="Q114" s="712"/>
      <c r="R114" s="714"/>
      <c r="S114" s="714"/>
      <c r="T114" s="714"/>
      <c r="U114" s="714"/>
      <c r="V114" s="712"/>
      <c r="W114" s="712"/>
      <c r="X114" s="694"/>
      <c r="Y114" s="694"/>
      <c r="Z114" s="694"/>
      <c r="AA114" s="694"/>
      <c r="AB114" s="694"/>
      <c r="AC114" s="694"/>
      <c r="AD114" s="694"/>
      <c r="AE114" s="694"/>
      <c r="AF114" s="694"/>
    </row>
    <row r="115" spans="1:32" ht="18" customHeight="1" x14ac:dyDescent="0.3">
      <c r="A115" s="488"/>
      <c r="B115" s="632">
        <v>4</v>
      </c>
      <c r="C115" s="633">
        <v>2016</v>
      </c>
      <c r="D115" s="634">
        <f>'Table X12 Indices 2012=100'!D115*$D$11</f>
        <v>96.41719744628999</v>
      </c>
      <c r="E115" s="635">
        <f>'Table X12 Indices 2012=100'!E115*$E$11</f>
        <v>96.817820208110007</v>
      </c>
      <c r="F115" s="635">
        <f>'Table X12 Indices 2012=100'!F115*$F$11</f>
        <v>97.622950814009997</v>
      </c>
      <c r="G115" s="635">
        <f>'Table X12 Indices 2012=100'!G115*$G$11</f>
        <v>96.972111553299996</v>
      </c>
      <c r="H115" s="635">
        <f>'Table X12 Indices 2012=100'!H115*$H$11</f>
        <v>96.960000000000008</v>
      </c>
      <c r="I115" s="635">
        <f>'Table X12 Indices 2012=100'!I115*$I$11</f>
        <v>97.33009709061001</v>
      </c>
      <c r="J115" s="635">
        <f>'Table X12 Indices 2012=100'!J115*$J$11</f>
        <v>97.433841220649995</v>
      </c>
      <c r="K115" s="635">
        <f>'Table X12 Indices 2012=100'!K115*$K$11</f>
        <v>97.648012975240007</v>
      </c>
      <c r="L115" s="636">
        <f>'Table X12 Indices 2012=100'!L115*$L$11</f>
        <v>97.62845849899999</v>
      </c>
      <c r="M115" s="549"/>
      <c r="N115" s="714"/>
      <c r="O115" s="714"/>
      <c r="P115" s="714"/>
      <c r="Q115" s="712"/>
      <c r="R115" s="714"/>
      <c r="S115" s="714"/>
      <c r="T115" s="714"/>
      <c r="U115" s="714"/>
      <c r="V115" s="712"/>
      <c r="W115" s="712"/>
      <c r="X115" s="694"/>
      <c r="Y115" s="694"/>
      <c r="Z115" s="694"/>
      <c r="AA115" s="694"/>
      <c r="AB115" s="694"/>
      <c r="AC115" s="694"/>
      <c r="AD115" s="694"/>
      <c r="AE115" s="694"/>
      <c r="AF115" s="694"/>
    </row>
    <row r="116" spans="1:32" ht="18" customHeight="1" x14ac:dyDescent="0.3">
      <c r="A116" s="488"/>
      <c r="B116" s="632">
        <v>5</v>
      </c>
      <c r="C116" s="633">
        <v>2016</v>
      </c>
      <c r="D116" s="634">
        <f>'Table X12 Indices 2012=100'!D116*$D$11</f>
        <v>96.41719744628999</v>
      </c>
      <c r="E116" s="635">
        <f>'Table X12 Indices 2012=100'!E116*$E$11</f>
        <v>97.136038187429989</v>
      </c>
      <c r="F116" s="635">
        <f>'Table X12 Indices 2012=100'!F116*$F$11</f>
        <v>97.786885240230006</v>
      </c>
      <c r="G116" s="635">
        <f>'Table X12 Indices 2012=100'!G116*$G$11</f>
        <v>97.290836652899998</v>
      </c>
      <c r="H116" s="635">
        <f>'Table X12 Indices 2012=100'!H116*$H$11</f>
        <v>97.12</v>
      </c>
      <c r="I116" s="635">
        <f>'Table X12 Indices 2012=100'!I116*$I$11</f>
        <v>97.41100323948001</v>
      </c>
      <c r="J116" s="635">
        <f>'Table X12 Indices 2012=100'!J116*$J$11</f>
        <v>97.674418606380002</v>
      </c>
      <c r="K116" s="635">
        <f>'Table X12 Indices 2012=100'!K116*$K$11</f>
        <v>97.891321977670003</v>
      </c>
      <c r="L116" s="636">
        <f>'Table X12 Indices 2012=100'!L116*$L$11</f>
        <v>97.549407115600005</v>
      </c>
      <c r="M116" s="549"/>
      <c r="N116" s="714"/>
      <c r="O116" s="714"/>
      <c r="P116" s="714"/>
      <c r="Q116" s="712"/>
      <c r="R116" s="714"/>
      <c r="S116" s="714"/>
      <c r="T116" s="714"/>
      <c r="U116" s="714"/>
      <c r="V116" s="712"/>
      <c r="W116" s="712"/>
      <c r="X116" s="694"/>
      <c r="Y116" s="694"/>
      <c r="Z116" s="694"/>
      <c r="AA116" s="694"/>
      <c r="AB116" s="694"/>
      <c r="AC116" s="694"/>
      <c r="AD116" s="694"/>
      <c r="AE116" s="694"/>
      <c r="AF116" s="694"/>
    </row>
    <row r="117" spans="1:32" ht="18" customHeight="1" x14ac:dyDescent="0.3">
      <c r="A117" s="488"/>
      <c r="B117" s="632">
        <v>6</v>
      </c>
      <c r="C117" s="633">
        <v>2016</v>
      </c>
      <c r="D117" s="634">
        <f>'Table X12 Indices 2012=100'!D117*$D$11</f>
        <v>97.133757955799993</v>
      </c>
      <c r="E117" s="635">
        <f>'Table X12 Indices 2012=100'!E117*$E$11</f>
        <v>97.852028640900002</v>
      </c>
      <c r="F117" s="635">
        <f>'Table X12 Indices 2012=100'!F117*$F$11</f>
        <v>98.524590158220008</v>
      </c>
      <c r="G117" s="635">
        <f>'Table X12 Indices 2012=100'!G117*$G$11</f>
        <v>97.768924302300007</v>
      </c>
      <c r="H117" s="635">
        <f>'Table X12 Indices 2012=100'!H117*$H$11</f>
        <v>97.84</v>
      </c>
      <c r="I117" s="635">
        <f>'Table X12 Indices 2012=100'!I117*$I$11</f>
        <v>97.815533983830008</v>
      </c>
      <c r="J117" s="635">
        <f>'Table X12 Indices 2012=100'!J117*$J$11</f>
        <v>98.15557337784</v>
      </c>
      <c r="K117" s="635">
        <f>'Table X12 Indices 2012=100'!K117*$K$11</f>
        <v>98.134630980099999</v>
      </c>
      <c r="L117" s="636">
        <f>'Table X12 Indices 2012=100'!L117*$L$11</f>
        <v>97.707509882399989</v>
      </c>
      <c r="M117" s="549"/>
      <c r="N117" s="714"/>
      <c r="O117" s="714"/>
      <c r="P117" s="714"/>
      <c r="Q117" s="712"/>
      <c r="R117" s="714"/>
      <c r="S117" s="714"/>
      <c r="T117" s="714"/>
      <c r="U117" s="714"/>
      <c r="V117" s="712"/>
      <c r="W117" s="712"/>
      <c r="X117" s="694"/>
      <c r="Y117" s="694"/>
      <c r="Z117" s="694"/>
      <c r="AA117" s="694"/>
      <c r="AB117" s="694"/>
      <c r="AC117" s="694"/>
      <c r="AD117" s="694"/>
      <c r="AE117" s="694"/>
      <c r="AF117" s="694"/>
    </row>
    <row r="118" spans="1:32" ht="18" customHeight="1" x14ac:dyDescent="0.3">
      <c r="A118" s="488"/>
      <c r="B118" s="632">
        <v>7</v>
      </c>
      <c r="C118" s="633">
        <v>2016</v>
      </c>
      <c r="D118" s="634">
        <f>'Table X12 Indices 2012=100'!D118*$D$11</f>
        <v>97.850318465309996</v>
      </c>
      <c r="E118" s="635">
        <f>'Table X12 Indices 2012=100'!E118*$E$11</f>
        <v>98.408910104710003</v>
      </c>
      <c r="F118" s="635">
        <f>'Table X12 Indices 2012=100'!F118*$F$11</f>
        <v>99.262295076209995</v>
      </c>
      <c r="G118" s="635">
        <f>'Table X12 Indices 2012=100'!G118*$G$11</f>
        <v>98.486055776399994</v>
      </c>
      <c r="H118" s="635">
        <f>'Table X12 Indices 2012=100'!H118*$H$11</f>
        <v>98.88</v>
      </c>
      <c r="I118" s="635">
        <f>'Table X12 Indices 2012=100'!I118*$I$11</f>
        <v>98.786407770270003</v>
      </c>
      <c r="J118" s="635">
        <f>'Table X12 Indices 2012=100'!J118*$J$11</f>
        <v>98.957497996940006</v>
      </c>
      <c r="K118" s="635">
        <f>'Table X12 Indices 2012=100'!K118*$K$11</f>
        <v>98.783454986579997</v>
      </c>
      <c r="L118" s="636">
        <f>'Table X12 Indices 2012=100'!L118*$L$11</f>
        <v>98.498023716399999</v>
      </c>
      <c r="M118" s="549"/>
      <c r="N118" s="714"/>
      <c r="O118" s="714"/>
      <c r="P118" s="714"/>
      <c r="Q118" s="712"/>
      <c r="R118" s="714"/>
      <c r="S118" s="714"/>
      <c r="T118" s="714"/>
      <c r="U118" s="714"/>
      <c r="V118" s="712"/>
      <c r="W118" s="712"/>
      <c r="X118" s="694"/>
      <c r="Y118" s="694"/>
      <c r="Z118" s="694"/>
      <c r="AA118" s="694"/>
      <c r="AB118" s="694"/>
      <c r="AC118" s="694"/>
      <c r="AD118" s="694"/>
      <c r="AE118" s="694"/>
      <c r="AF118" s="694"/>
    </row>
    <row r="119" spans="1:32" ht="18" customHeight="1" x14ac:dyDescent="0.3">
      <c r="A119" s="488"/>
      <c r="B119" s="632">
        <v>8</v>
      </c>
      <c r="C119" s="633">
        <v>2016</v>
      </c>
      <c r="D119" s="634">
        <f>'Table X12 Indices 2012=100'!D119*$D$11</f>
        <v>97.691082796529997</v>
      </c>
      <c r="E119" s="635">
        <f>'Table X12 Indices 2012=100'!E119*$E$11</f>
        <v>98.727128084029999</v>
      </c>
      <c r="F119" s="635">
        <f>'Table X12 Indices 2012=100'!F119*$F$11</f>
        <v>99.180327863100004</v>
      </c>
      <c r="G119" s="635">
        <f>'Table X12 Indices 2012=100'!G119*$G$11</f>
        <v>98.645418326200002</v>
      </c>
      <c r="H119" s="635">
        <f>'Table X12 Indices 2012=100'!H119*$H$11</f>
        <v>98.720000000000013</v>
      </c>
      <c r="I119" s="635">
        <f>'Table X12 Indices 2012=100'!I119*$I$11</f>
        <v>98.867313919140003</v>
      </c>
      <c r="J119" s="635">
        <f>'Table X12 Indices 2012=100'!J119*$J$11</f>
        <v>98.797113073120002</v>
      </c>
      <c r="K119" s="635">
        <f>'Table X12 Indices 2012=100'!K119*$K$11</f>
        <v>98.864557987390015</v>
      </c>
      <c r="L119" s="636">
        <f>'Table X12 Indices 2012=100'!L119*$L$11</f>
        <v>98.498023716399999</v>
      </c>
      <c r="M119" s="549"/>
      <c r="N119" s="714"/>
      <c r="O119" s="714"/>
      <c r="P119" s="714"/>
      <c r="Q119" s="712"/>
      <c r="R119" s="714"/>
      <c r="S119" s="714"/>
      <c r="T119" s="714"/>
      <c r="U119" s="714"/>
      <c r="V119" s="712"/>
      <c r="W119" s="712"/>
      <c r="X119" s="694"/>
      <c r="Y119" s="694"/>
      <c r="Z119" s="694"/>
      <c r="AA119" s="694"/>
      <c r="AB119" s="694"/>
      <c r="AC119" s="694"/>
      <c r="AD119" s="694"/>
      <c r="AE119" s="694"/>
      <c r="AF119" s="694"/>
    </row>
    <row r="120" spans="1:32" ht="18" customHeight="1" x14ac:dyDescent="0.3">
      <c r="A120" s="488"/>
      <c r="B120" s="632">
        <v>9</v>
      </c>
      <c r="C120" s="633">
        <v>2016</v>
      </c>
      <c r="D120" s="634">
        <f>'Table X12 Indices 2012=100'!D120*$D$11</f>
        <v>98.089171968480002</v>
      </c>
      <c r="E120" s="635">
        <f>'Table X12 Indices 2012=100'!E120*$E$11</f>
        <v>98.806682578860006</v>
      </c>
      <c r="F120" s="635">
        <f>'Table X12 Indices 2012=100'!F120*$F$11</f>
        <v>99.098360649990013</v>
      </c>
      <c r="G120" s="635">
        <f>'Table X12 Indices 2012=100'!G120*$G$11</f>
        <v>99.0438247007</v>
      </c>
      <c r="H120" s="635">
        <f>'Table X12 Indices 2012=100'!H120*$H$11</f>
        <v>98.960000000000008</v>
      </c>
      <c r="I120" s="635">
        <f>'Table X12 Indices 2012=100'!I120*$I$11</f>
        <v>98.786407770270003</v>
      </c>
      <c r="J120" s="635">
        <f>'Table X12 Indices 2012=100'!J120*$J$11</f>
        <v>98.957497996940006</v>
      </c>
      <c r="K120" s="635">
        <f>'Table X12 Indices 2012=100'!K120*$K$11</f>
        <v>99.026763989009993</v>
      </c>
      <c r="L120" s="636">
        <f>'Table X12 Indices 2012=100'!L120*$L$11</f>
        <v>98.893280633399996</v>
      </c>
      <c r="M120" s="549"/>
      <c r="N120" s="714"/>
      <c r="O120" s="714"/>
      <c r="P120" s="714"/>
      <c r="Q120" s="712"/>
      <c r="R120" s="714"/>
      <c r="S120" s="714"/>
      <c r="T120" s="714"/>
      <c r="U120" s="714"/>
      <c r="V120" s="712"/>
      <c r="W120" s="712"/>
      <c r="X120" s="694"/>
      <c r="Y120" s="694"/>
      <c r="Z120" s="694"/>
      <c r="AA120" s="694"/>
      <c r="AB120" s="694"/>
      <c r="AC120" s="694"/>
      <c r="AD120" s="694"/>
      <c r="AE120" s="694"/>
      <c r="AF120" s="694"/>
    </row>
    <row r="121" spans="1:32" ht="18" customHeight="1" x14ac:dyDescent="0.3">
      <c r="A121" s="488"/>
      <c r="B121" s="632">
        <v>10</v>
      </c>
      <c r="C121" s="633">
        <v>2016</v>
      </c>
      <c r="D121" s="634">
        <f>'Table X12 Indices 2012=100'!D121*$D$11</f>
        <v>98.646496809210007</v>
      </c>
      <c r="E121" s="635">
        <f>'Table X12 Indices 2012=100'!E121*$E$11</f>
        <v>99.124900558180002</v>
      </c>
      <c r="F121" s="635">
        <f>'Table X12 Indices 2012=100'!F121*$F$11</f>
        <v>99.672131141760005</v>
      </c>
      <c r="G121" s="635">
        <f>'Table X12 Indices 2012=100'!G121*$G$11</f>
        <v>99.442231075199999</v>
      </c>
      <c r="H121" s="635">
        <f>'Table X12 Indices 2012=100'!H121*$H$11</f>
        <v>99.44</v>
      </c>
      <c r="I121" s="635">
        <f>'Table X12 Indices 2012=100'!I121*$I$11</f>
        <v>99.433656961230014</v>
      </c>
      <c r="J121" s="635">
        <f>'Table X12 Indices 2012=100'!J121*$J$11</f>
        <v>99.438652768400004</v>
      </c>
      <c r="K121" s="635">
        <f>'Table X12 Indices 2012=100'!K121*$K$11</f>
        <v>99.513381993870013</v>
      </c>
      <c r="L121" s="636">
        <f>'Table X12 Indices 2012=100'!L121*$L$11</f>
        <v>99.288537550399994</v>
      </c>
      <c r="M121" s="549"/>
      <c r="N121" s="714"/>
      <c r="O121" s="714"/>
      <c r="P121" s="714"/>
      <c r="Q121" s="712"/>
      <c r="R121" s="714"/>
      <c r="S121" s="714"/>
      <c r="T121" s="714"/>
      <c r="U121" s="714"/>
      <c r="V121" s="712"/>
      <c r="W121" s="712"/>
      <c r="X121" s="694"/>
      <c r="Y121" s="694"/>
      <c r="Z121" s="694"/>
      <c r="AA121" s="694"/>
      <c r="AB121" s="694"/>
      <c r="AC121" s="694"/>
      <c r="AD121" s="694"/>
      <c r="AE121" s="694"/>
      <c r="AF121" s="694"/>
    </row>
    <row r="122" spans="1:32" ht="18" customHeight="1" x14ac:dyDescent="0.3">
      <c r="A122" s="488"/>
      <c r="B122" s="632">
        <v>11</v>
      </c>
      <c r="C122" s="633">
        <v>2016</v>
      </c>
      <c r="D122" s="634">
        <f>'Table X12 Indices 2012=100'!D122*$D$11</f>
        <v>99.044585981159997</v>
      </c>
      <c r="E122" s="635">
        <f>'Table X12 Indices 2012=100'!E122*$E$11</f>
        <v>99.52267303232999</v>
      </c>
      <c r="F122" s="635">
        <f>'Table X12 Indices 2012=100'!F122*$F$11</f>
        <v>99.99999999420001</v>
      </c>
      <c r="G122" s="635">
        <f>'Table X12 Indices 2012=100'!G122*$G$11</f>
        <v>99.601593624999992</v>
      </c>
      <c r="H122" s="635">
        <f>'Table X12 Indices 2012=100'!H122*$H$11</f>
        <v>99.76</v>
      </c>
      <c r="I122" s="635">
        <f>'Table X12 Indices 2012=100'!I122*$I$11</f>
        <v>99.676375407840013</v>
      </c>
      <c r="J122" s="635">
        <f>'Table X12 Indices 2012=100'!J122*$J$11</f>
        <v>99.759422616040013</v>
      </c>
      <c r="K122" s="635">
        <f>'Table X12 Indices 2012=100'!K122*$K$11</f>
        <v>99.756690996300009</v>
      </c>
      <c r="L122" s="636">
        <f>'Table X12 Indices 2012=100'!L122*$L$11</f>
        <v>99.84189723419999</v>
      </c>
      <c r="M122" s="549"/>
      <c r="N122" s="714"/>
      <c r="O122" s="714"/>
      <c r="P122" s="714"/>
      <c r="Q122" s="712"/>
      <c r="R122" s="714"/>
      <c r="S122" s="714"/>
      <c r="T122" s="714"/>
      <c r="U122" s="714"/>
      <c r="V122" s="712"/>
      <c r="W122" s="712"/>
      <c r="X122" s="694"/>
      <c r="Y122" s="694"/>
      <c r="Z122" s="694"/>
      <c r="AA122" s="694"/>
      <c r="AB122" s="694"/>
      <c r="AC122" s="694"/>
      <c r="AD122" s="694"/>
      <c r="AE122" s="694"/>
      <c r="AF122" s="694"/>
    </row>
    <row r="123" spans="1:32" ht="18" customHeight="1" thickBot="1" x14ac:dyDescent="0.35">
      <c r="A123" s="488"/>
      <c r="B123" s="648">
        <v>12</v>
      </c>
      <c r="C123" s="649">
        <v>2016</v>
      </c>
      <c r="D123" s="650">
        <f>'Table X12 Indices 2012=100'!D123*$D$11</f>
        <v>99.999999993839992</v>
      </c>
      <c r="E123" s="651">
        <f>'Table X12 Indices 2012=100'!E123*$E$11</f>
        <v>100.00000000131</v>
      </c>
      <c r="F123" s="651">
        <f>'Table X12 Indices 2012=100'!F123*$F$11</f>
        <v>99.99999999420001</v>
      </c>
      <c r="G123" s="651">
        <f>'Table X12 Indices 2012=100'!G123*$G$11</f>
        <v>99.999999999500005</v>
      </c>
      <c r="H123" s="651">
        <f>'Table X12 Indices 2012=100'!H123*$H$11</f>
        <v>100</v>
      </c>
      <c r="I123" s="651">
        <f>'Table X12 Indices 2012=100'!I123*$I$11</f>
        <v>100.00000000332</v>
      </c>
      <c r="J123" s="651">
        <f>'Table X12 Indices 2012=100'!J123*$J$11</f>
        <v>100.00000000177</v>
      </c>
      <c r="K123" s="651">
        <f>'Table X12 Indices 2012=100'!K123*$K$11</f>
        <v>99.999999998730004</v>
      </c>
      <c r="L123" s="652">
        <f>'Table X12 Indices 2012=100'!L123*$L$11</f>
        <v>100.00000000099999</v>
      </c>
      <c r="M123" s="549"/>
      <c r="N123" s="714"/>
      <c r="O123" s="714"/>
      <c r="P123" s="714"/>
      <c r="Q123" s="712"/>
      <c r="R123" s="714"/>
      <c r="S123" s="714"/>
      <c r="T123" s="714"/>
      <c r="U123" s="714"/>
      <c r="V123" s="712"/>
      <c r="W123" s="712"/>
      <c r="X123" s="694"/>
      <c r="Y123" s="694"/>
      <c r="Z123" s="694"/>
      <c r="AA123" s="694"/>
      <c r="AB123" s="694"/>
      <c r="AC123" s="694"/>
      <c r="AD123" s="694"/>
      <c r="AE123" s="694"/>
      <c r="AF123" s="694"/>
    </row>
    <row r="124" spans="1:32" ht="44.25" customHeight="1" x14ac:dyDescent="0.3">
      <c r="A124" s="488"/>
      <c r="B124" s="827" t="s">
        <v>126</v>
      </c>
      <c r="C124" s="828"/>
      <c r="D124" s="816" t="s">
        <v>138</v>
      </c>
      <c r="E124" s="817"/>
      <c r="F124" s="817"/>
      <c r="G124" s="817"/>
      <c r="H124" s="817"/>
      <c r="I124" s="817"/>
      <c r="J124" s="817"/>
      <c r="K124" s="817"/>
      <c r="L124" s="818"/>
      <c r="M124" s="549"/>
      <c r="N124" s="819"/>
      <c r="O124" s="819"/>
      <c r="P124" s="819"/>
      <c r="Q124" s="819"/>
      <c r="R124" s="819"/>
      <c r="S124" s="819"/>
      <c r="T124" s="819"/>
      <c r="U124" s="819"/>
      <c r="V124" s="819"/>
      <c r="W124" s="819"/>
      <c r="X124" s="694"/>
      <c r="Y124" s="694"/>
      <c r="Z124" s="694"/>
      <c r="AA124" s="694"/>
      <c r="AB124" s="694"/>
      <c r="AC124" s="694"/>
      <c r="AD124" s="694"/>
      <c r="AE124" s="694"/>
      <c r="AF124" s="694"/>
    </row>
    <row r="125" spans="1:32" ht="52.5" customHeight="1" thickBot="1" x14ac:dyDescent="0.35">
      <c r="A125" s="488"/>
      <c r="B125" s="829"/>
      <c r="C125" s="830"/>
      <c r="D125" s="820" t="s">
        <v>124</v>
      </c>
      <c r="E125" s="821"/>
      <c r="F125" s="821"/>
      <c r="G125" s="821"/>
      <c r="H125" s="821"/>
      <c r="I125" s="821"/>
      <c r="J125" s="821"/>
      <c r="K125" s="821"/>
      <c r="L125" s="822"/>
      <c r="M125" s="549"/>
      <c r="N125" s="823"/>
      <c r="O125" s="823"/>
      <c r="P125" s="823"/>
      <c r="Q125" s="823"/>
      <c r="R125" s="823"/>
      <c r="S125" s="823"/>
      <c r="T125" s="823"/>
      <c r="U125" s="823"/>
      <c r="V125" s="823"/>
      <c r="W125" s="823"/>
      <c r="X125" s="694"/>
      <c r="Y125" s="694"/>
      <c r="Z125" s="836"/>
      <c r="AA125" s="836"/>
      <c r="AB125" s="694"/>
      <c r="AC125" s="694"/>
      <c r="AD125" s="694"/>
      <c r="AE125" s="694"/>
      <c r="AF125" s="694"/>
    </row>
    <row r="126" spans="1:32" ht="18" customHeight="1" x14ac:dyDescent="0.3">
      <c r="A126" s="488"/>
      <c r="B126" s="642">
        <v>1</v>
      </c>
      <c r="C126" s="643">
        <v>2017</v>
      </c>
      <c r="D126" s="644">
        <v>100.5</v>
      </c>
      <c r="E126" s="645">
        <v>100.7</v>
      </c>
      <c r="F126" s="645">
        <v>100.6</v>
      </c>
      <c r="G126" s="645">
        <v>100.7</v>
      </c>
      <c r="H126" s="645">
        <v>100.6</v>
      </c>
      <c r="I126" s="645">
        <v>100.8</v>
      </c>
      <c r="J126" s="645">
        <v>100.7</v>
      </c>
      <c r="K126" s="645">
        <v>100.6</v>
      </c>
      <c r="L126" s="646">
        <v>100.6</v>
      </c>
      <c r="M126" s="549"/>
      <c r="N126" s="714"/>
      <c r="O126" s="714"/>
      <c r="P126" s="714"/>
      <c r="Q126" s="712"/>
      <c r="R126" s="714"/>
      <c r="S126" s="714"/>
      <c r="T126" s="714"/>
      <c r="U126" s="714"/>
      <c r="V126" s="712"/>
      <c r="W126" s="712"/>
      <c r="X126" s="694"/>
      <c r="Y126" s="694"/>
      <c r="Z126" s="836"/>
      <c r="AA126" s="836"/>
      <c r="AB126" s="694"/>
      <c r="AC126" s="694"/>
      <c r="AD126" s="694"/>
      <c r="AE126" s="694"/>
      <c r="AF126" s="694"/>
    </row>
    <row r="127" spans="1:32" ht="18" customHeight="1" x14ac:dyDescent="0.3">
      <c r="A127" s="488"/>
      <c r="B127" s="632">
        <v>2</v>
      </c>
      <c r="C127" s="633">
        <v>2017</v>
      </c>
      <c r="D127" s="634">
        <v>101.9</v>
      </c>
      <c r="E127" s="635">
        <v>101.5</v>
      </c>
      <c r="F127" s="635">
        <v>101.4</v>
      </c>
      <c r="G127" s="635">
        <v>101.5</v>
      </c>
      <c r="H127" s="635">
        <v>101.6</v>
      </c>
      <c r="I127" s="635">
        <v>101.7</v>
      </c>
      <c r="J127" s="635">
        <v>101.8</v>
      </c>
      <c r="K127" s="635">
        <v>101.4</v>
      </c>
      <c r="L127" s="636">
        <v>101.3</v>
      </c>
      <c r="M127" s="549"/>
      <c r="N127" s="714"/>
      <c r="O127" s="714"/>
      <c r="P127" s="714"/>
      <c r="Q127" s="712"/>
      <c r="R127" s="714"/>
      <c r="S127" s="714"/>
      <c r="T127" s="714"/>
      <c r="U127" s="714"/>
      <c r="V127" s="712"/>
      <c r="W127" s="712"/>
      <c r="X127" s="694"/>
      <c r="Y127" s="694"/>
      <c r="Z127" s="694"/>
      <c r="AA127" s="694"/>
      <c r="AB127" s="694"/>
      <c r="AC127" s="694"/>
      <c r="AD127" s="694"/>
      <c r="AE127" s="694"/>
      <c r="AF127" s="694"/>
    </row>
    <row r="128" spans="1:32" ht="18" customHeight="1" x14ac:dyDescent="0.3">
      <c r="A128" s="488"/>
      <c r="B128" s="632">
        <v>3</v>
      </c>
      <c r="C128" s="633">
        <v>2017</v>
      </c>
      <c r="D128" s="634">
        <v>102.5</v>
      </c>
      <c r="E128" s="635">
        <v>102.1</v>
      </c>
      <c r="F128" s="635">
        <v>101.6</v>
      </c>
      <c r="G128" s="635">
        <v>102</v>
      </c>
      <c r="H128" s="635">
        <v>102</v>
      </c>
      <c r="I128" s="635">
        <v>102</v>
      </c>
      <c r="J128" s="635">
        <v>102.4</v>
      </c>
      <c r="K128" s="635">
        <v>101.7</v>
      </c>
      <c r="L128" s="636">
        <v>102</v>
      </c>
      <c r="M128" s="549"/>
      <c r="N128" s="714"/>
      <c r="O128" s="714"/>
      <c r="P128" s="714"/>
      <c r="Q128" s="712"/>
      <c r="R128" s="714"/>
      <c r="S128" s="714"/>
      <c r="T128" s="714"/>
      <c r="U128" s="714"/>
      <c r="V128" s="712"/>
      <c r="W128" s="712"/>
      <c r="X128" s="694"/>
      <c r="Y128" s="694"/>
      <c r="Z128" s="694"/>
      <c r="AA128" s="694"/>
      <c r="AB128" s="694"/>
      <c r="AC128" s="694"/>
      <c r="AD128" s="694"/>
      <c r="AE128" s="694"/>
      <c r="AF128" s="694"/>
    </row>
    <row r="129" spans="1:32" ht="18" customHeight="1" x14ac:dyDescent="0.3">
      <c r="A129" s="488"/>
      <c r="B129" s="632">
        <v>4</v>
      </c>
      <c r="C129" s="633">
        <v>2017</v>
      </c>
      <c r="D129" s="634">
        <v>102.5</v>
      </c>
      <c r="E129" s="635">
        <v>102.2</v>
      </c>
      <c r="F129" s="635">
        <v>101.8</v>
      </c>
      <c r="G129" s="635">
        <v>102.3</v>
      </c>
      <c r="H129" s="635">
        <v>102.1</v>
      </c>
      <c r="I129" s="635">
        <v>101.9</v>
      </c>
      <c r="J129" s="635">
        <v>102.5</v>
      </c>
      <c r="K129" s="635">
        <v>101.8</v>
      </c>
      <c r="L129" s="636">
        <v>102.1</v>
      </c>
      <c r="M129" s="549"/>
      <c r="N129" s="714"/>
      <c r="O129" s="714"/>
      <c r="P129" s="714"/>
      <c r="Q129" s="712"/>
      <c r="R129" s="714"/>
      <c r="S129" s="714"/>
      <c r="T129" s="714"/>
      <c r="U129" s="714"/>
      <c r="V129" s="712"/>
      <c r="W129" s="712"/>
      <c r="X129" s="694"/>
      <c r="Y129" s="694"/>
      <c r="Z129" s="694"/>
      <c r="AA129" s="694"/>
      <c r="AB129" s="694"/>
      <c r="AC129" s="694"/>
      <c r="AD129" s="694"/>
      <c r="AE129" s="694"/>
      <c r="AF129" s="694"/>
    </row>
    <row r="130" spans="1:32" ht="18" customHeight="1" x14ac:dyDescent="0.3">
      <c r="A130" s="488"/>
      <c r="B130" s="632">
        <v>5</v>
      </c>
      <c r="C130" s="633">
        <v>2017</v>
      </c>
      <c r="D130" s="634">
        <v>102.7</v>
      </c>
      <c r="E130" s="635">
        <v>102.7</v>
      </c>
      <c r="F130" s="635">
        <v>102</v>
      </c>
      <c r="G130" s="635">
        <v>102.4</v>
      </c>
      <c r="H130" s="635">
        <v>102.3</v>
      </c>
      <c r="I130" s="635">
        <v>102.3</v>
      </c>
      <c r="J130" s="635">
        <v>102.8</v>
      </c>
      <c r="K130" s="635">
        <v>102.2</v>
      </c>
      <c r="L130" s="636">
        <v>102.1</v>
      </c>
      <c r="M130" s="549"/>
      <c r="N130" s="714"/>
      <c r="O130" s="714"/>
      <c r="P130" s="714"/>
      <c r="Q130" s="712"/>
      <c r="R130" s="714"/>
      <c r="S130" s="714"/>
      <c r="T130" s="714"/>
      <c r="U130" s="714"/>
      <c r="V130" s="712"/>
      <c r="W130" s="712"/>
      <c r="X130" s="694"/>
      <c r="Y130" s="694"/>
      <c r="Z130" s="694"/>
      <c r="AA130" s="694"/>
      <c r="AB130" s="694"/>
      <c r="AC130" s="694"/>
      <c r="AD130" s="694"/>
      <c r="AE130" s="694"/>
      <c r="AF130" s="694"/>
    </row>
    <row r="131" spans="1:32" ht="18" customHeight="1" x14ac:dyDescent="0.3">
      <c r="A131" s="488"/>
      <c r="B131" s="632">
        <v>6</v>
      </c>
      <c r="C131" s="633">
        <v>2017</v>
      </c>
      <c r="D131" s="634">
        <v>102.9</v>
      </c>
      <c r="E131" s="635">
        <v>102.7</v>
      </c>
      <c r="F131" s="635">
        <v>102.1</v>
      </c>
      <c r="G131" s="635">
        <v>102.7</v>
      </c>
      <c r="H131" s="635">
        <v>102.6</v>
      </c>
      <c r="I131" s="635">
        <v>102.2</v>
      </c>
      <c r="J131" s="635">
        <v>103.2</v>
      </c>
      <c r="K131" s="635">
        <v>102.4</v>
      </c>
      <c r="L131" s="636">
        <v>102.4</v>
      </c>
      <c r="M131" s="549"/>
      <c r="N131" s="714"/>
      <c r="O131" s="714"/>
      <c r="P131" s="714"/>
      <c r="Q131" s="712"/>
      <c r="R131" s="714"/>
      <c r="S131" s="714"/>
      <c r="T131" s="714"/>
      <c r="U131" s="714"/>
      <c r="V131" s="712"/>
      <c r="W131" s="712"/>
      <c r="X131" s="694"/>
      <c r="Y131" s="694"/>
      <c r="Z131" s="694"/>
      <c r="AA131" s="694"/>
      <c r="AB131" s="694"/>
      <c r="AC131" s="694"/>
      <c r="AD131" s="694"/>
      <c r="AE131" s="694"/>
      <c r="AF131" s="694"/>
    </row>
    <row r="132" spans="1:32" ht="18" customHeight="1" x14ac:dyDescent="0.25">
      <c r="A132" s="488"/>
      <c r="B132" s="632">
        <v>7</v>
      </c>
      <c r="C132" s="633">
        <v>2017</v>
      </c>
      <c r="D132" s="634">
        <v>103.2</v>
      </c>
      <c r="E132" s="635">
        <v>103</v>
      </c>
      <c r="F132" s="635">
        <v>102.5</v>
      </c>
      <c r="G132" s="635">
        <v>102.8</v>
      </c>
      <c r="H132" s="635">
        <v>102.7</v>
      </c>
      <c r="I132" s="635">
        <v>102.2</v>
      </c>
      <c r="J132" s="635">
        <v>103.5</v>
      </c>
      <c r="K132" s="635">
        <v>102.5</v>
      </c>
      <c r="L132" s="636">
        <v>102.6</v>
      </c>
      <c r="N132" s="725" t="s">
        <v>182</v>
      </c>
      <c r="O132" s="714"/>
      <c r="P132" s="714"/>
      <c r="Q132" s="712"/>
      <c r="R132" s="714"/>
      <c r="S132" s="714"/>
      <c r="T132" s="714"/>
      <c r="U132" s="714"/>
      <c r="V132" s="712"/>
      <c r="W132" s="712"/>
      <c r="X132" s="694"/>
      <c r="Y132" s="694"/>
      <c r="Z132" s="694"/>
      <c r="AA132" s="694"/>
      <c r="AB132" s="694"/>
      <c r="AC132" s="694"/>
      <c r="AD132" s="694"/>
      <c r="AE132" s="694"/>
      <c r="AF132" s="694"/>
    </row>
    <row r="133" spans="1:32" ht="18" customHeight="1" x14ac:dyDescent="0.3">
      <c r="A133" s="488"/>
      <c r="B133" s="632">
        <v>8</v>
      </c>
      <c r="C133" s="633">
        <v>2017</v>
      </c>
      <c r="D133" s="634">
        <v>103.3</v>
      </c>
      <c r="E133" s="635">
        <v>102.8</v>
      </c>
      <c r="F133" s="635">
        <v>102.7</v>
      </c>
      <c r="G133" s="635">
        <v>103.1</v>
      </c>
      <c r="H133" s="635">
        <v>102.9</v>
      </c>
      <c r="I133" s="635">
        <v>102.4</v>
      </c>
      <c r="J133" s="635">
        <v>103.5</v>
      </c>
      <c r="K133" s="635">
        <v>102.5</v>
      </c>
      <c r="L133" s="636">
        <v>102.4</v>
      </c>
      <c r="M133" s="549"/>
      <c r="N133" s="724"/>
      <c r="O133" s="714"/>
      <c r="P133" s="714"/>
      <c r="Q133" s="712"/>
      <c r="R133" s="714"/>
      <c r="S133" s="714"/>
      <c r="T133" s="714"/>
      <c r="U133" s="714"/>
      <c r="V133" s="712"/>
      <c r="W133" s="712"/>
      <c r="X133" s="694"/>
      <c r="Y133" s="694"/>
      <c r="Z133" s="694"/>
      <c r="AA133" s="694"/>
      <c r="AB133" s="694"/>
      <c r="AC133" s="694"/>
      <c r="AD133" s="694"/>
      <c r="AE133" s="694"/>
      <c r="AF133" s="694"/>
    </row>
    <row r="134" spans="1:32" ht="18" customHeight="1" x14ac:dyDescent="0.3">
      <c r="A134" s="488"/>
      <c r="B134" s="632">
        <v>9</v>
      </c>
      <c r="C134" s="633">
        <v>2017</v>
      </c>
      <c r="D134" s="634">
        <v>104.3</v>
      </c>
      <c r="E134" s="635">
        <v>103.5</v>
      </c>
      <c r="F134" s="635">
        <v>103.1</v>
      </c>
      <c r="G134" s="635">
        <v>103.4</v>
      </c>
      <c r="H134" s="635">
        <v>103.2</v>
      </c>
      <c r="I134" s="635">
        <v>102.7</v>
      </c>
      <c r="J134" s="635">
        <v>103.9</v>
      </c>
      <c r="K134" s="635">
        <v>102.8</v>
      </c>
      <c r="L134" s="636">
        <v>103.1</v>
      </c>
      <c r="M134" s="549"/>
      <c r="N134" s="714"/>
      <c r="O134" s="714"/>
      <c r="P134" s="714"/>
      <c r="Q134" s="712"/>
      <c r="R134" s="714"/>
      <c r="S134" s="714"/>
      <c r="T134" s="714"/>
      <c r="U134" s="714"/>
      <c r="V134" s="712"/>
      <c r="W134" s="712"/>
      <c r="X134" s="694"/>
      <c r="Y134" s="694"/>
      <c r="Z134" s="694"/>
      <c r="AA134" s="694"/>
      <c r="AB134" s="694"/>
      <c r="AC134" s="694"/>
      <c r="AD134" s="694"/>
      <c r="AE134" s="694"/>
      <c r="AF134" s="694"/>
    </row>
    <row r="135" spans="1:32" ht="18" customHeight="1" x14ac:dyDescent="0.3">
      <c r="A135" s="488"/>
      <c r="B135" s="632">
        <v>10</v>
      </c>
      <c r="C135" s="633">
        <v>2017</v>
      </c>
      <c r="D135" s="634">
        <v>104.8</v>
      </c>
      <c r="E135" s="635">
        <v>103.7</v>
      </c>
      <c r="F135" s="635">
        <v>103.2</v>
      </c>
      <c r="G135" s="635">
        <v>103.6</v>
      </c>
      <c r="H135" s="635">
        <v>103.5</v>
      </c>
      <c r="I135" s="635">
        <v>102.9</v>
      </c>
      <c r="J135" s="635">
        <v>104.2</v>
      </c>
      <c r="K135" s="635">
        <v>103</v>
      </c>
      <c r="L135" s="636">
        <v>103.4</v>
      </c>
      <c r="M135" s="549"/>
      <c r="N135" s="714"/>
      <c r="O135" s="714"/>
      <c r="P135" s="714"/>
      <c r="Q135" s="712"/>
      <c r="R135" s="714"/>
      <c r="S135" s="714"/>
      <c r="T135" s="714"/>
      <c r="U135" s="714"/>
      <c r="V135" s="712"/>
      <c r="W135" s="712"/>
      <c r="X135" s="694"/>
      <c r="Y135" s="694"/>
      <c r="Z135" s="694"/>
      <c r="AA135" s="694"/>
      <c r="AB135" s="694"/>
      <c r="AC135" s="694"/>
      <c r="AD135" s="694"/>
      <c r="AE135" s="694"/>
      <c r="AF135" s="694"/>
    </row>
    <row r="136" spans="1:32" ht="18" customHeight="1" x14ac:dyDescent="0.3">
      <c r="A136" s="488"/>
      <c r="B136" s="632">
        <v>11</v>
      </c>
      <c r="C136" s="633">
        <v>2017</v>
      </c>
      <c r="D136" s="634">
        <v>104.9</v>
      </c>
      <c r="E136" s="635">
        <v>103.8</v>
      </c>
      <c r="F136" s="635">
        <v>103.5</v>
      </c>
      <c r="G136" s="635">
        <v>103.8</v>
      </c>
      <c r="H136" s="635">
        <v>103.7</v>
      </c>
      <c r="I136" s="306">
        <v>103</v>
      </c>
      <c r="J136" s="635">
        <v>104.3</v>
      </c>
      <c r="K136" s="635">
        <v>103.3</v>
      </c>
      <c r="L136" s="636">
        <v>103.4</v>
      </c>
      <c r="M136" s="549"/>
      <c r="N136" s="714"/>
      <c r="O136" s="714"/>
      <c r="P136" s="714"/>
      <c r="Q136" s="712"/>
      <c r="R136" s="714"/>
      <c r="S136" s="714"/>
      <c r="T136" s="714"/>
      <c r="U136" s="714"/>
      <c r="V136" s="712"/>
      <c r="W136" s="712"/>
      <c r="X136" s="694"/>
      <c r="Y136" s="694"/>
      <c r="Z136" s="694"/>
      <c r="AA136" s="694"/>
      <c r="AB136" s="694"/>
      <c r="AC136" s="694"/>
      <c r="AD136" s="694"/>
      <c r="AE136" s="694"/>
      <c r="AF136" s="694"/>
    </row>
    <row r="137" spans="1:32" ht="18" customHeight="1" thickBot="1" x14ac:dyDescent="0.35">
      <c r="A137" s="488"/>
      <c r="B137" s="648">
        <v>12</v>
      </c>
      <c r="C137" s="649">
        <v>2017</v>
      </c>
      <c r="D137" s="650">
        <v>105.3</v>
      </c>
      <c r="E137" s="651">
        <v>104.6</v>
      </c>
      <c r="F137" s="651">
        <v>103.8</v>
      </c>
      <c r="G137" s="651">
        <v>104.1</v>
      </c>
      <c r="H137" s="651">
        <v>104.1</v>
      </c>
      <c r="I137" s="651">
        <v>103.3</v>
      </c>
      <c r="J137" s="651">
        <v>104.8</v>
      </c>
      <c r="K137" s="651">
        <v>103.8</v>
      </c>
      <c r="L137" s="652">
        <v>104.1</v>
      </c>
      <c r="M137" s="549"/>
      <c r="N137" s="714"/>
      <c r="O137" s="714"/>
      <c r="P137" s="714"/>
      <c r="Q137" s="712"/>
      <c r="R137" s="714"/>
      <c r="S137" s="714"/>
      <c r="T137" s="714"/>
      <c r="U137" s="714"/>
      <c r="V137" s="712"/>
      <c r="W137" s="712"/>
      <c r="X137" s="694"/>
      <c r="Y137" s="694"/>
      <c r="Z137" s="694"/>
      <c r="AA137" s="694"/>
      <c r="AB137" s="694"/>
      <c r="AC137" s="694"/>
      <c r="AD137" s="694"/>
      <c r="AE137" s="694"/>
      <c r="AF137" s="694"/>
    </row>
    <row r="138" spans="1:32" ht="30" customHeight="1" x14ac:dyDescent="0.3">
      <c r="A138" s="488"/>
      <c r="B138" s="660"/>
      <c r="C138" s="661"/>
      <c r="D138" s="816" t="s">
        <v>138</v>
      </c>
      <c r="E138" s="817"/>
      <c r="F138" s="817"/>
      <c r="G138" s="817"/>
      <c r="H138" s="817"/>
      <c r="I138" s="817"/>
      <c r="J138" s="817"/>
      <c r="K138" s="817"/>
      <c r="L138" s="818"/>
      <c r="M138" s="549"/>
      <c r="N138" s="819"/>
      <c r="O138" s="819"/>
      <c r="P138" s="819"/>
      <c r="Q138" s="819"/>
      <c r="R138" s="819"/>
      <c r="S138" s="819"/>
      <c r="T138" s="819"/>
      <c r="U138" s="819"/>
      <c r="V138" s="819"/>
      <c r="W138" s="819"/>
      <c r="X138" s="694"/>
      <c r="Y138" s="694"/>
      <c r="Z138" s="694"/>
      <c r="AA138" s="694"/>
      <c r="AB138" s="694"/>
      <c r="AC138" s="694"/>
      <c r="AD138" s="694"/>
      <c r="AE138" s="694"/>
      <c r="AF138" s="694"/>
    </row>
    <row r="139" spans="1:32" ht="35.25" customHeight="1" thickBot="1" x14ac:dyDescent="0.35">
      <c r="A139" s="488"/>
      <c r="B139" s="648"/>
      <c r="C139" s="649"/>
      <c r="D139" s="820" t="s">
        <v>125</v>
      </c>
      <c r="E139" s="821"/>
      <c r="F139" s="821"/>
      <c r="G139" s="821"/>
      <c r="H139" s="821"/>
      <c r="I139" s="821"/>
      <c r="J139" s="821"/>
      <c r="K139" s="821"/>
      <c r="L139" s="822"/>
      <c r="M139" s="549"/>
      <c r="N139" s="823"/>
      <c r="O139" s="823"/>
      <c r="P139" s="823"/>
      <c r="Q139" s="823"/>
      <c r="R139" s="823"/>
      <c r="S139" s="823"/>
      <c r="T139" s="823"/>
      <c r="U139" s="823"/>
      <c r="V139" s="823"/>
      <c r="W139" s="823"/>
      <c r="X139" s="694"/>
      <c r="Y139" s="694"/>
      <c r="Z139" s="694"/>
      <c r="AA139" s="694"/>
      <c r="AB139" s="694"/>
      <c r="AC139" s="694"/>
      <c r="AD139" s="694"/>
      <c r="AE139" s="694"/>
      <c r="AF139" s="694"/>
    </row>
    <row r="140" spans="1:32" ht="7.5" customHeight="1" x14ac:dyDescent="0.3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4"/>
      <c r="Y140" s="489"/>
    </row>
    <row r="141" spans="1:32" ht="15" hidden="1" customHeight="1" thickBot="1" x14ac:dyDescent="0.3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  <c r="T141" s="665"/>
      <c r="U141" s="665"/>
      <c r="V141" s="665"/>
      <c r="W141" s="665"/>
      <c r="X141" s="665"/>
      <c r="Y141" s="666"/>
    </row>
    <row r="142" spans="1:32" s="673" customFormat="1" ht="15" hidden="1" customHeight="1" thickBot="1" x14ac:dyDescent="0.35">
      <c r="A142" s="667"/>
      <c r="B142" s="667"/>
      <c r="C142" s="668"/>
      <c r="D142" s="503">
        <v>0.79176563740000006</v>
      </c>
      <c r="E142" s="503">
        <v>0.78616352199999995</v>
      </c>
      <c r="F142" s="503">
        <v>0.77519379840000002</v>
      </c>
      <c r="G142" s="503">
        <v>0.77579519009999998</v>
      </c>
      <c r="H142" s="503">
        <v>0.8006405124</v>
      </c>
      <c r="I142" s="503">
        <v>0.77279752700000004</v>
      </c>
      <c r="J142" s="503">
        <v>0.78864353310000002</v>
      </c>
      <c r="K142" s="503">
        <v>0.78740157479999995</v>
      </c>
      <c r="L142" s="503">
        <v>0.79744816590000001</v>
      </c>
      <c r="M142" s="669"/>
      <c r="N142" s="511">
        <v>2.2719999999999998</v>
      </c>
      <c r="O142" s="508">
        <v>2.89</v>
      </c>
      <c r="P142" s="670">
        <v>3.22</v>
      </c>
      <c r="Q142" s="671">
        <v>4.149</v>
      </c>
      <c r="R142" s="511">
        <v>1.909</v>
      </c>
      <c r="S142" s="671"/>
      <c r="T142" s="508">
        <v>2.1960000000000002</v>
      </c>
      <c r="U142" s="670">
        <v>1.992</v>
      </c>
      <c r="V142" s="511">
        <v>4.24</v>
      </c>
      <c r="W142" s="672">
        <v>4.2050000000000001</v>
      </c>
      <c r="X142" s="667"/>
    </row>
    <row r="143" spans="1:32" ht="15" hidden="1" customHeight="1" x14ac:dyDescent="0.3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</row>
    <row r="144" spans="1:32" ht="15" hidden="1" customHeight="1" x14ac:dyDescent="0.3"/>
    <row r="145" spans="2:23" ht="15" hidden="1" customHeight="1" x14ac:dyDescent="0.3">
      <c r="D145" s="674"/>
      <c r="E145" s="674"/>
      <c r="F145" s="674"/>
      <c r="G145" s="674"/>
      <c r="H145" s="674"/>
      <c r="I145" s="674"/>
      <c r="J145" s="674"/>
      <c r="K145" s="674"/>
      <c r="L145" s="674"/>
      <c r="N145" s="674"/>
      <c r="O145" s="674"/>
      <c r="P145" s="674"/>
      <c r="Q145" s="674"/>
      <c r="R145" s="674"/>
      <c r="S145" s="674"/>
      <c r="T145" s="674"/>
      <c r="U145" s="674"/>
      <c r="V145" s="674"/>
      <c r="W145" s="674"/>
    </row>
    <row r="146" spans="2:23" ht="18" hidden="1" customHeight="1" x14ac:dyDescent="0.3">
      <c r="D146" s="674"/>
      <c r="E146" s="674"/>
      <c r="F146" s="674"/>
      <c r="G146" s="674"/>
      <c r="H146" s="674"/>
      <c r="I146" s="674"/>
      <c r="J146" s="674"/>
      <c r="K146" s="674"/>
      <c r="L146" s="674"/>
      <c r="N146" s="674"/>
      <c r="O146" s="674"/>
      <c r="P146" s="674"/>
      <c r="Q146" s="674"/>
      <c r="R146" s="674"/>
      <c r="S146" s="674"/>
      <c r="T146" s="674"/>
      <c r="U146" s="674"/>
      <c r="V146" s="674"/>
      <c r="W146" s="674"/>
    </row>
    <row r="147" spans="2:23" ht="18" hidden="1" customHeight="1" x14ac:dyDescent="0.3">
      <c r="D147" s="674"/>
      <c r="E147" s="674"/>
      <c r="F147" s="674"/>
      <c r="G147" s="674"/>
      <c r="H147" s="674"/>
      <c r="I147" s="674"/>
      <c r="J147" s="674"/>
      <c r="K147" s="674"/>
      <c r="L147" s="674"/>
      <c r="N147" s="674"/>
      <c r="O147" s="674"/>
      <c r="P147" s="674"/>
      <c r="Q147" s="674"/>
      <c r="R147" s="674"/>
      <c r="S147" s="674"/>
      <c r="T147" s="674"/>
      <c r="U147" s="674"/>
      <c r="V147" s="674"/>
      <c r="W147" s="674"/>
    </row>
    <row r="148" spans="2:23" ht="18" hidden="1" customHeight="1" x14ac:dyDescent="0.3">
      <c r="D148" s="674"/>
      <c r="E148" s="674"/>
      <c r="F148" s="674"/>
      <c r="G148" s="674"/>
      <c r="H148" s="674"/>
      <c r="I148" s="674"/>
      <c r="J148" s="674"/>
      <c r="K148" s="674"/>
      <c r="L148" s="674"/>
      <c r="N148" s="674"/>
      <c r="O148" s="674"/>
      <c r="P148" s="674"/>
      <c r="Q148" s="674"/>
      <c r="R148" s="674"/>
      <c r="S148" s="674"/>
      <c r="T148" s="674"/>
      <c r="U148" s="674"/>
      <c r="V148" s="674"/>
      <c r="W148" s="674"/>
    </row>
    <row r="149" spans="2:23" ht="12.75" customHeight="1" thickBot="1" x14ac:dyDescent="0.35">
      <c r="D149" s="674"/>
      <c r="E149" s="674"/>
      <c r="F149" s="674"/>
      <c r="G149" s="674"/>
      <c r="H149" s="674"/>
      <c r="I149" s="674"/>
      <c r="J149" s="674"/>
      <c r="K149" s="674"/>
      <c r="L149" s="674"/>
      <c r="N149" s="674"/>
      <c r="O149" s="674"/>
      <c r="P149" s="674"/>
      <c r="Q149" s="674"/>
      <c r="R149" s="674"/>
      <c r="S149" s="674"/>
      <c r="T149" s="674"/>
      <c r="U149" s="674"/>
      <c r="V149" s="674"/>
      <c r="W149" s="674"/>
    </row>
    <row r="150" spans="2:23" ht="23.25" customHeight="1" x14ac:dyDescent="0.3">
      <c r="B150" s="806" t="s">
        <v>150</v>
      </c>
      <c r="C150" s="807"/>
      <c r="D150" s="810" t="s">
        <v>185</v>
      </c>
      <c r="E150" s="811"/>
      <c r="F150" s="811"/>
      <c r="G150" s="811"/>
      <c r="H150" s="811"/>
      <c r="I150" s="811"/>
      <c r="J150" s="811"/>
      <c r="K150" s="811"/>
      <c r="L150" s="812"/>
      <c r="M150" s="549"/>
    </row>
    <row r="151" spans="2:23" ht="54" customHeight="1" thickBot="1" x14ac:dyDescent="0.35">
      <c r="B151" s="808"/>
      <c r="C151" s="809"/>
      <c r="D151" s="813" t="s">
        <v>186</v>
      </c>
      <c r="E151" s="814"/>
      <c r="F151" s="814"/>
      <c r="G151" s="814"/>
      <c r="H151" s="814"/>
      <c r="I151" s="814"/>
      <c r="J151" s="814"/>
      <c r="K151" s="814"/>
      <c r="L151" s="815"/>
      <c r="M151" s="549"/>
    </row>
    <row r="152" spans="2:23" ht="52.5" customHeight="1" x14ac:dyDescent="0.3">
      <c r="B152" s="793" t="s">
        <v>72</v>
      </c>
      <c r="C152" s="795" t="s">
        <v>73</v>
      </c>
      <c r="D152" s="797" t="s">
        <v>8</v>
      </c>
      <c r="E152" s="799" t="s">
        <v>67</v>
      </c>
      <c r="F152" s="799" t="s">
        <v>9</v>
      </c>
      <c r="G152" s="799" t="s">
        <v>58</v>
      </c>
      <c r="H152" s="799" t="s">
        <v>68</v>
      </c>
      <c r="I152" s="799" t="s">
        <v>24</v>
      </c>
      <c r="J152" s="799" t="s">
        <v>11</v>
      </c>
      <c r="K152" s="799" t="s">
        <v>12</v>
      </c>
      <c r="L152" s="801" t="s">
        <v>13</v>
      </c>
      <c r="M152" s="541"/>
    </row>
    <row r="153" spans="2:23" ht="32.25" customHeight="1" thickBot="1" x14ac:dyDescent="0.35">
      <c r="B153" s="794"/>
      <c r="C153" s="796"/>
      <c r="D153" s="798"/>
      <c r="E153" s="800"/>
      <c r="F153" s="800"/>
      <c r="G153" s="800"/>
      <c r="H153" s="800"/>
      <c r="I153" s="800"/>
      <c r="J153" s="800"/>
      <c r="K153" s="800"/>
      <c r="L153" s="802"/>
      <c r="M153" s="541"/>
    </row>
    <row r="154" spans="2:23" s="197" customFormat="1" ht="32.25" customHeight="1" x14ac:dyDescent="0.3">
      <c r="B154" s="683" t="s">
        <v>154</v>
      </c>
      <c r="C154" s="684">
        <v>2017</v>
      </c>
      <c r="D154" s="729">
        <v>105.3</v>
      </c>
      <c r="E154" s="730">
        <v>104.6</v>
      </c>
      <c r="F154" s="730">
        <v>103.8</v>
      </c>
      <c r="G154" s="730">
        <v>104.1</v>
      </c>
      <c r="H154" s="730">
        <v>104.1</v>
      </c>
      <c r="I154" s="730">
        <v>103.3</v>
      </c>
      <c r="J154" s="730">
        <v>104.8</v>
      </c>
      <c r="K154" s="730">
        <v>103.8</v>
      </c>
      <c r="L154" s="731">
        <v>104.3</v>
      </c>
      <c r="M154" s="685"/>
    </row>
    <row r="155" spans="2:23" ht="18" customHeight="1" x14ac:dyDescent="0.3">
      <c r="B155" s="229" t="s">
        <v>165</v>
      </c>
      <c r="C155" s="560">
        <v>2018</v>
      </c>
      <c r="D155" s="732">
        <v>105.7</v>
      </c>
      <c r="E155" s="733">
        <v>104.9</v>
      </c>
      <c r="F155" s="733">
        <v>104.3</v>
      </c>
      <c r="G155" s="733">
        <v>104.6</v>
      </c>
      <c r="H155" s="733">
        <v>104.4</v>
      </c>
      <c r="I155" s="733">
        <v>103.7</v>
      </c>
      <c r="J155" s="733">
        <v>105.1</v>
      </c>
      <c r="K155" s="733">
        <v>104.2</v>
      </c>
      <c r="L155" s="734">
        <v>104.3</v>
      </c>
      <c r="M155" s="689"/>
    </row>
    <row r="156" spans="2:23" ht="18" customHeight="1" x14ac:dyDescent="0.3">
      <c r="B156" s="229" t="s">
        <v>166</v>
      </c>
      <c r="C156" s="560">
        <v>2018</v>
      </c>
      <c r="D156" s="732">
        <v>106.7</v>
      </c>
      <c r="E156" s="733">
        <v>105.6</v>
      </c>
      <c r="F156" s="733">
        <v>105</v>
      </c>
      <c r="G156" s="733">
        <v>105.4</v>
      </c>
      <c r="H156" s="733">
        <v>104.9</v>
      </c>
      <c r="I156" s="733">
        <v>104.5</v>
      </c>
      <c r="J156" s="733">
        <v>105.9</v>
      </c>
      <c r="K156" s="733">
        <v>104.7</v>
      </c>
      <c r="L156" s="734">
        <v>104.9</v>
      </c>
      <c r="M156" s="692"/>
    </row>
    <row r="157" spans="2:23" ht="18" customHeight="1" x14ac:dyDescent="0.25">
      <c r="B157" s="229" t="s">
        <v>167</v>
      </c>
      <c r="C157" s="560">
        <v>2018</v>
      </c>
      <c r="D157" s="737">
        <v>107</v>
      </c>
      <c r="E157" s="738">
        <v>106</v>
      </c>
      <c r="F157" s="738">
        <v>105.1</v>
      </c>
      <c r="G157" s="738">
        <v>105.7</v>
      </c>
      <c r="H157" s="738">
        <v>105.2</v>
      </c>
      <c r="I157" s="738">
        <v>104.8</v>
      </c>
      <c r="J157" s="738">
        <v>106.4</v>
      </c>
      <c r="K157" s="738">
        <v>105</v>
      </c>
      <c r="L157" s="739">
        <v>105</v>
      </c>
      <c r="M157" s="692"/>
    </row>
    <row r="158" spans="2:23" ht="18" customHeight="1" x14ac:dyDescent="0.25">
      <c r="B158" s="229" t="s">
        <v>168</v>
      </c>
      <c r="C158" s="560">
        <v>2018</v>
      </c>
      <c r="D158" s="737">
        <v>107.9</v>
      </c>
      <c r="E158" s="738">
        <v>106.8</v>
      </c>
      <c r="F158" s="738">
        <v>105.9</v>
      </c>
      <c r="G158" s="738">
        <v>106.4</v>
      </c>
      <c r="H158" s="738">
        <v>105.9</v>
      </c>
      <c r="I158" s="738">
        <v>105.4</v>
      </c>
      <c r="J158" s="738">
        <v>107.2</v>
      </c>
      <c r="K158" s="738">
        <v>105.7</v>
      </c>
      <c r="L158" s="739">
        <v>105.7</v>
      </c>
      <c r="M158" s="692"/>
    </row>
    <row r="159" spans="2:23" ht="18" customHeight="1" x14ac:dyDescent="0.25">
      <c r="B159" s="229" t="s">
        <v>169</v>
      </c>
      <c r="C159" s="560">
        <v>2018</v>
      </c>
      <c r="D159" s="737">
        <v>108</v>
      </c>
      <c r="E159" s="738">
        <v>106.8</v>
      </c>
      <c r="F159" s="738">
        <v>105.9</v>
      </c>
      <c r="G159" s="738">
        <v>106.7</v>
      </c>
      <c r="H159" s="738">
        <v>106.2</v>
      </c>
      <c r="I159" s="738">
        <v>105.7</v>
      </c>
      <c r="J159" s="738">
        <v>107.4</v>
      </c>
      <c r="K159" s="738">
        <v>105.8</v>
      </c>
      <c r="L159" s="739">
        <v>105.8</v>
      </c>
      <c r="M159" s="692"/>
    </row>
    <row r="160" spans="2:23" ht="18" customHeight="1" x14ac:dyDescent="0.25">
      <c r="B160" s="229" t="s">
        <v>170</v>
      </c>
      <c r="C160" s="560">
        <v>2018</v>
      </c>
      <c r="D160" s="737">
        <v>108.5</v>
      </c>
      <c r="E160" s="738">
        <v>107.1</v>
      </c>
      <c r="F160" s="738">
        <v>106.3</v>
      </c>
      <c r="G160" s="738">
        <v>107.4</v>
      </c>
      <c r="H160" s="738">
        <v>106.4</v>
      </c>
      <c r="I160" s="738">
        <v>105.9</v>
      </c>
      <c r="J160" s="738">
        <v>107.9</v>
      </c>
      <c r="K160" s="738">
        <v>106.2</v>
      </c>
      <c r="L160" s="739">
        <v>106.1</v>
      </c>
      <c r="M160" s="692"/>
    </row>
    <row r="161" spans="2:13" ht="18" customHeight="1" x14ac:dyDescent="0.25">
      <c r="B161" s="229" t="s">
        <v>171</v>
      </c>
      <c r="C161" s="560">
        <v>2018</v>
      </c>
      <c r="D161" s="737">
        <v>109.3</v>
      </c>
      <c r="E161" s="738">
        <v>107.6</v>
      </c>
      <c r="F161" s="738">
        <v>106.7</v>
      </c>
      <c r="G161" s="738">
        <v>107.7</v>
      </c>
      <c r="H161" s="738">
        <v>107.3</v>
      </c>
      <c r="I161" s="738">
        <v>106.5</v>
      </c>
      <c r="J161" s="738">
        <v>108.9</v>
      </c>
      <c r="K161" s="738">
        <v>106.7</v>
      </c>
      <c r="L161" s="739">
        <v>106.7</v>
      </c>
      <c r="M161" s="692"/>
    </row>
    <row r="162" spans="2:13" ht="18" customHeight="1" x14ac:dyDescent="0.25">
      <c r="B162" s="229" t="s">
        <v>172</v>
      </c>
      <c r="C162" s="560">
        <v>2018</v>
      </c>
      <c r="D162" s="737">
        <v>109.3</v>
      </c>
      <c r="E162" s="738">
        <v>107.6</v>
      </c>
      <c r="F162" s="738">
        <v>106.7</v>
      </c>
      <c r="G162" s="738">
        <v>107.6</v>
      </c>
      <c r="H162" s="738">
        <v>107.2</v>
      </c>
      <c r="I162" s="738">
        <v>106.5</v>
      </c>
      <c r="J162" s="738">
        <v>108.9</v>
      </c>
      <c r="K162" s="738">
        <v>106.6</v>
      </c>
      <c r="L162" s="739">
        <v>106.8</v>
      </c>
      <c r="M162" s="692"/>
    </row>
    <row r="163" spans="2:13" ht="18" customHeight="1" x14ac:dyDescent="0.25">
      <c r="B163" s="229" t="s">
        <v>173</v>
      </c>
      <c r="C163" s="560">
        <v>2018</v>
      </c>
      <c r="D163" s="737">
        <v>110.1</v>
      </c>
      <c r="E163" s="738">
        <v>108.2</v>
      </c>
      <c r="F163" s="738">
        <v>107.5</v>
      </c>
      <c r="G163" s="738">
        <v>108.1</v>
      </c>
      <c r="H163" s="738">
        <v>107.6</v>
      </c>
      <c r="I163" s="738">
        <v>107</v>
      </c>
      <c r="J163" s="738">
        <v>109.2</v>
      </c>
      <c r="K163" s="738">
        <v>107.7</v>
      </c>
      <c r="L163" s="739">
        <v>107.1</v>
      </c>
      <c r="M163" s="692"/>
    </row>
    <row r="164" spans="2:13" ht="18" customHeight="1" x14ac:dyDescent="0.25">
      <c r="B164" s="229" t="s">
        <v>174</v>
      </c>
      <c r="C164" s="560">
        <v>2018</v>
      </c>
      <c r="D164" s="737">
        <v>110.5</v>
      </c>
      <c r="E164" s="738">
        <v>108.8</v>
      </c>
      <c r="F164" s="738">
        <v>107.8</v>
      </c>
      <c r="G164" s="738">
        <v>108.5</v>
      </c>
      <c r="H164" s="738">
        <v>108.1</v>
      </c>
      <c r="I164" s="738">
        <v>107.4</v>
      </c>
      <c r="J164" s="738">
        <v>109.7</v>
      </c>
      <c r="K164" s="738">
        <v>108.2</v>
      </c>
      <c r="L164" s="739">
        <v>107.5</v>
      </c>
      <c r="M164" s="692"/>
    </row>
    <row r="165" spans="2:13" ht="18" customHeight="1" x14ac:dyDescent="0.25">
      <c r="B165" s="229" t="s">
        <v>175</v>
      </c>
      <c r="C165" s="681">
        <v>2018</v>
      </c>
      <c r="D165" s="737">
        <v>110.9</v>
      </c>
      <c r="E165" s="738">
        <v>108.9</v>
      </c>
      <c r="F165" s="738">
        <v>108.1</v>
      </c>
      <c r="G165" s="738">
        <v>108.7</v>
      </c>
      <c r="H165" s="738">
        <v>108.4</v>
      </c>
      <c r="I165" s="738">
        <v>107.5</v>
      </c>
      <c r="J165" s="738">
        <v>109.9</v>
      </c>
      <c r="K165" s="738">
        <v>108.3</v>
      </c>
      <c r="L165" s="739">
        <v>107.8</v>
      </c>
      <c r="M165" s="692"/>
    </row>
    <row r="166" spans="2:13" ht="18" customHeight="1" thickBot="1" x14ac:dyDescent="0.3">
      <c r="B166" s="229" t="s">
        <v>176</v>
      </c>
      <c r="C166" s="680">
        <v>2018</v>
      </c>
      <c r="D166" s="737">
        <v>110.8</v>
      </c>
      <c r="E166" s="738">
        <v>108.7</v>
      </c>
      <c r="F166" s="738">
        <v>108</v>
      </c>
      <c r="G166" s="738">
        <v>108.7</v>
      </c>
      <c r="H166" s="738">
        <v>108.1</v>
      </c>
      <c r="I166" s="738">
        <v>106.9</v>
      </c>
      <c r="J166" s="738">
        <v>109.6</v>
      </c>
      <c r="K166" s="738">
        <v>108</v>
      </c>
      <c r="L166" s="739">
        <v>107.8</v>
      </c>
      <c r="M166" s="692"/>
    </row>
    <row r="167" spans="2:13" ht="18" customHeight="1" x14ac:dyDescent="0.3">
      <c r="B167" s="723"/>
      <c r="C167" s="545"/>
      <c r="D167" s="803"/>
      <c r="E167" s="804"/>
      <c r="F167" s="804"/>
      <c r="G167" s="804"/>
      <c r="H167" s="804"/>
      <c r="I167" s="804"/>
      <c r="J167" s="804"/>
      <c r="K167" s="804"/>
      <c r="L167" s="805"/>
      <c r="M167" s="692"/>
    </row>
    <row r="168" spans="2:13" ht="18" customHeight="1" thickBot="1" x14ac:dyDescent="0.35">
      <c r="B168" s="679"/>
      <c r="C168" s="680"/>
      <c r="D168" s="780"/>
      <c r="E168" s="781"/>
      <c r="F168" s="781"/>
      <c r="G168" s="781"/>
      <c r="H168" s="781"/>
      <c r="I168" s="781"/>
      <c r="J168" s="781"/>
      <c r="K168" s="781"/>
      <c r="L168" s="782"/>
      <c r="M168" s="692"/>
    </row>
    <row r="169" spans="2:13" ht="18" customHeight="1" x14ac:dyDescent="0.3">
      <c r="B169" s="701"/>
      <c r="C169" s="701"/>
      <c r="D169" s="758"/>
      <c r="E169" s="758"/>
      <c r="F169" s="758"/>
      <c r="G169" s="758"/>
      <c r="H169" s="758"/>
      <c r="I169" s="758"/>
      <c r="J169" s="758"/>
      <c r="K169" s="758"/>
      <c r="L169" s="758"/>
      <c r="M169" s="692"/>
    </row>
    <row r="170" spans="2:13" ht="18" customHeight="1" x14ac:dyDescent="0.3">
      <c r="B170" s="701"/>
      <c r="C170" s="701"/>
      <c r="D170" s="758"/>
      <c r="E170" s="758"/>
      <c r="F170" s="758"/>
      <c r="G170" s="758"/>
      <c r="H170" s="758"/>
      <c r="I170" s="758"/>
      <c r="J170" s="758"/>
      <c r="K170" s="758"/>
      <c r="L170" s="758"/>
      <c r="M170" s="692"/>
    </row>
    <row r="171" spans="2:13" ht="4.5" customHeight="1" thickBot="1" x14ac:dyDescent="0.35">
      <c r="D171" s="674"/>
      <c r="E171" s="674"/>
      <c r="F171" s="674"/>
      <c r="G171" s="674"/>
      <c r="H171" s="674"/>
      <c r="I171" s="674"/>
      <c r="J171" s="674"/>
      <c r="K171" s="674"/>
      <c r="L171" s="674"/>
      <c r="M171" s="692"/>
    </row>
    <row r="172" spans="2:13" ht="18" customHeight="1" x14ac:dyDescent="0.3">
      <c r="B172" s="842" t="s">
        <v>187</v>
      </c>
      <c r="C172" s="807"/>
      <c r="D172" s="843" t="s">
        <v>185</v>
      </c>
      <c r="E172" s="844"/>
      <c r="F172" s="844"/>
      <c r="G172" s="844"/>
      <c r="H172" s="844"/>
      <c r="I172" s="844"/>
      <c r="J172" s="844"/>
      <c r="K172" s="844"/>
      <c r="L172" s="845"/>
      <c r="M172" s="692"/>
    </row>
    <row r="173" spans="2:13" ht="47.25" customHeight="1" thickBot="1" x14ac:dyDescent="0.35">
      <c r="B173" s="808"/>
      <c r="C173" s="809"/>
      <c r="D173" s="846" t="s">
        <v>186</v>
      </c>
      <c r="E173" s="847"/>
      <c r="F173" s="847"/>
      <c r="G173" s="847"/>
      <c r="H173" s="847"/>
      <c r="I173" s="847"/>
      <c r="J173" s="847"/>
      <c r="K173" s="847"/>
      <c r="L173" s="848"/>
      <c r="M173" s="692"/>
    </row>
    <row r="174" spans="2:13" ht="18" customHeight="1" x14ac:dyDescent="0.3">
      <c r="B174" s="793" t="s">
        <v>72</v>
      </c>
      <c r="C174" s="795" t="s">
        <v>73</v>
      </c>
      <c r="D174" s="797" t="s">
        <v>8</v>
      </c>
      <c r="E174" s="799" t="s">
        <v>67</v>
      </c>
      <c r="F174" s="799" t="s">
        <v>9</v>
      </c>
      <c r="G174" s="799" t="s">
        <v>58</v>
      </c>
      <c r="H174" s="799" t="s">
        <v>68</v>
      </c>
      <c r="I174" s="799" t="s">
        <v>24</v>
      </c>
      <c r="J174" s="799" t="s">
        <v>11</v>
      </c>
      <c r="K174" s="799" t="s">
        <v>12</v>
      </c>
      <c r="L174" s="801" t="s">
        <v>13</v>
      </c>
      <c r="M174" s="692"/>
    </row>
    <row r="175" spans="2:13" ht="18" customHeight="1" thickBot="1" x14ac:dyDescent="0.35">
      <c r="B175" s="794"/>
      <c r="C175" s="796"/>
      <c r="D175" s="798"/>
      <c r="E175" s="800"/>
      <c r="F175" s="800"/>
      <c r="G175" s="800"/>
      <c r="H175" s="800"/>
      <c r="I175" s="800"/>
      <c r="J175" s="800"/>
      <c r="K175" s="800"/>
      <c r="L175" s="802"/>
      <c r="M175" s="692"/>
    </row>
    <row r="176" spans="2:13" ht="18" customHeight="1" x14ac:dyDescent="0.3">
      <c r="B176" s="229" t="s">
        <v>165</v>
      </c>
      <c r="C176" s="560">
        <v>2019</v>
      </c>
      <c r="D176" s="732">
        <v>110.6</v>
      </c>
      <c r="E176" s="733">
        <v>108.7</v>
      </c>
      <c r="F176" s="733">
        <v>108.2</v>
      </c>
      <c r="G176" s="733">
        <v>108.9</v>
      </c>
      <c r="H176" s="733">
        <v>108.2</v>
      </c>
      <c r="I176" s="733">
        <v>107.1</v>
      </c>
      <c r="J176" s="733">
        <v>109.4</v>
      </c>
      <c r="K176" s="733">
        <v>108.1</v>
      </c>
      <c r="L176" s="734">
        <v>107.9</v>
      </c>
      <c r="M176" s="692"/>
    </row>
    <row r="177" spans="2:13" ht="18" customHeight="1" x14ac:dyDescent="0.3">
      <c r="B177" s="229" t="s">
        <v>166</v>
      </c>
      <c r="C177" s="560">
        <v>2019</v>
      </c>
      <c r="D177" s="732">
        <v>111.7</v>
      </c>
      <c r="E177" s="733">
        <v>109.8</v>
      </c>
      <c r="F177" s="733">
        <v>108.9</v>
      </c>
      <c r="G177" s="733">
        <v>109.7</v>
      </c>
      <c r="H177" s="733">
        <v>108.7</v>
      </c>
      <c r="I177" s="733">
        <v>107.9</v>
      </c>
      <c r="J177" s="733">
        <v>110.3</v>
      </c>
      <c r="K177" s="733">
        <v>108.9</v>
      </c>
      <c r="L177" s="734">
        <v>108.8</v>
      </c>
      <c r="M177" s="692"/>
    </row>
    <row r="178" spans="2:13" ht="18" customHeight="1" x14ac:dyDescent="0.25">
      <c r="B178" s="229" t="s">
        <v>167</v>
      </c>
      <c r="C178" s="560">
        <v>2019</v>
      </c>
      <c r="D178" s="737">
        <v>112.9</v>
      </c>
      <c r="E178" s="738">
        <v>110.2</v>
      </c>
      <c r="F178" s="738">
        <v>109.7</v>
      </c>
      <c r="G178" s="738">
        <v>110.6</v>
      </c>
      <c r="H178" s="738">
        <v>109.5</v>
      </c>
      <c r="I178" s="738">
        <v>108.8</v>
      </c>
      <c r="J178" s="738">
        <v>111</v>
      </c>
      <c r="K178" s="738">
        <v>109.6</v>
      </c>
      <c r="L178" s="739">
        <v>110</v>
      </c>
      <c r="M178" s="692"/>
    </row>
    <row r="179" spans="2:13" ht="18" customHeight="1" x14ac:dyDescent="0.25">
      <c r="B179" s="229" t="s">
        <v>168</v>
      </c>
      <c r="C179" s="560">
        <v>2019</v>
      </c>
      <c r="D179" s="737">
        <v>113.5</v>
      </c>
      <c r="E179" s="738">
        <v>110.9</v>
      </c>
      <c r="F179" s="738">
        <v>110.3</v>
      </c>
      <c r="G179" s="738">
        <v>111.2</v>
      </c>
      <c r="H179" s="738">
        <v>110</v>
      </c>
      <c r="I179" s="738">
        <v>109.5</v>
      </c>
      <c r="J179" s="738">
        <v>111.7</v>
      </c>
      <c r="K179" s="738">
        <v>110.2</v>
      </c>
      <c r="L179" s="739">
        <v>110.4</v>
      </c>
      <c r="M179" s="692"/>
    </row>
    <row r="180" spans="2:13" ht="18" customHeight="1" x14ac:dyDescent="0.25">
      <c r="B180" s="229" t="s">
        <v>169</v>
      </c>
      <c r="C180" s="560">
        <v>2019</v>
      </c>
      <c r="D180" s="737">
        <v>113.8</v>
      </c>
      <c r="E180" s="738">
        <v>111</v>
      </c>
      <c r="F180" s="738">
        <v>110.4</v>
      </c>
      <c r="G180" s="738">
        <v>111.4</v>
      </c>
      <c r="H180" s="738">
        <v>110.4</v>
      </c>
      <c r="I180" s="738">
        <v>109.7</v>
      </c>
      <c r="J180" s="738">
        <v>112.1</v>
      </c>
      <c r="K180" s="738">
        <v>110.5</v>
      </c>
      <c r="L180" s="739">
        <v>111.1</v>
      </c>
      <c r="M180" s="692"/>
    </row>
    <row r="181" spans="2:13" ht="18" customHeight="1" x14ac:dyDescent="0.25">
      <c r="B181" s="229" t="s">
        <v>170</v>
      </c>
      <c r="C181" s="560">
        <v>2019</v>
      </c>
      <c r="D181" s="737">
        <v>114.3</v>
      </c>
      <c r="E181" s="738">
        <v>111.3</v>
      </c>
      <c r="F181" s="738">
        <v>110.9</v>
      </c>
      <c r="G181" s="738">
        <v>111.6</v>
      </c>
      <c r="H181" s="738">
        <v>110.7</v>
      </c>
      <c r="I181" s="738">
        <v>110</v>
      </c>
      <c r="J181" s="738">
        <v>112.5</v>
      </c>
      <c r="K181" s="738">
        <v>110.8</v>
      </c>
      <c r="L181" s="739">
        <v>111.1</v>
      </c>
      <c r="M181" s="692"/>
    </row>
    <row r="182" spans="2:13" ht="18" customHeight="1" x14ac:dyDescent="0.25">
      <c r="B182" s="229" t="s">
        <v>171</v>
      </c>
      <c r="C182" s="560">
        <v>2019</v>
      </c>
      <c r="D182" s="737">
        <v>114.6</v>
      </c>
      <c r="E182" s="738">
        <v>111.7</v>
      </c>
      <c r="F182" s="738">
        <v>111.5</v>
      </c>
      <c r="G182" s="738">
        <v>111.9</v>
      </c>
      <c r="H182" s="738">
        <v>111.3</v>
      </c>
      <c r="I182" s="738">
        <v>110.3</v>
      </c>
      <c r="J182" s="738">
        <v>113</v>
      </c>
      <c r="K182" s="738">
        <v>111.1</v>
      </c>
      <c r="L182" s="739">
        <v>111.7</v>
      </c>
      <c r="M182" s="692"/>
    </row>
    <row r="183" spans="2:13" ht="18" customHeight="1" x14ac:dyDescent="0.25">
      <c r="B183" s="229" t="s">
        <v>172</v>
      </c>
      <c r="C183" s="560">
        <v>2019</v>
      </c>
      <c r="D183" s="737">
        <v>114.7</v>
      </c>
      <c r="E183" s="738">
        <v>111.9</v>
      </c>
      <c r="F183" s="738">
        <v>111.6</v>
      </c>
      <c r="G183" s="738">
        <v>112.1</v>
      </c>
      <c r="H183" s="738">
        <v>111.6</v>
      </c>
      <c r="I183" s="738">
        <v>110.6</v>
      </c>
      <c r="J183" s="738">
        <v>113.4</v>
      </c>
      <c r="K183" s="738">
        <v>111.3</v>
      </c>
      <c r="L183" s="739">
        <v>111.8</v>
      </c>
      <c r="M183" s="692"/>
    </row>
    <row r="184" spans="2:13" ht="18" customHeight="1" x14ac:dyDescent="0.25">
      <c r="B184" s="229" t="s">
        <v>173</v>
      </c>
      <c r="C184" s="560">
        <v>2019</v>
      </c>
      <c r="D184" s="737">
        <v>115.2</v>
      </c>
      <c r="E184" s="738">
        <v>112.2</v>
      </c>
      <c r="F184" s="738">
        <v>111.9</v>
      </c>
      <c r="G184" s="738">
        <v>112.4</v>
      </c>
      <c r="H184" s="738">
        <v>111.9</v>
      </c>
      <c r="I184" s="738">
        <v>110.8</v>
      </c>
      <c r="J184" s="738">
        <v>113.6</v>
      </c>
      <c r="K184" s="738">
        <v>111.7</v>
      </c>
      <c r="L184" s="739">
        <v>112.2</v>
      </c>
      <c r="M184" s="692"/>
    </row>
    <row r="185" spans="2:13" ht="18" customHeight="1" x14ac:dyDescent="0.25">
      <c r="B185" s="229" t="s">
        <v>174</v>
      </c>
      <c r="C185" s="560">
        <v>2019</v>
      </c>
      <c r="D185" s="737">
        <v>115.2</v>
      </c>
      <c r="E185" s="738">
        <v>112.2</v>
      </c>
      <c r="F185" s="738">
        <v>111.9</v>
      </c>
      <c r="G185" s="738">
        <v>112.5</v>
      </c>
      <c r="H185" s="738">
        <v>112</v>
      </c>
      <c r="I185" s="738">
        <v>110.8</v>
      </c>
      <c r="J185" s="738">
        <v>113.6</v>
      </c>
      <c r="K185" s="738">
        <v>111.8</v>
      </c>
      <c r="L185" s="739">
        <v>112.3</v>
      </c>
      <c r="M185" s="692"/>
    </row>
    <row r="186" spans="2:13" ht="18" customHeight="1" x14ac:dyDescent="0.25">
      <c r="B186" s="229" t="s">
        <v>175</v>
      </c>
      <c r="C186" s="560">
        <v>2019</v>
      </c>
      <c r="D186" s="737">
        <v>115.4</v>
      </c>
      <c r="E186" s="738">
        <v>112.4</v>
      </c>
      <c r="F186" s="738">
        <v>111.9</v>
      </c>
      <c r="G186" s="738">
        <v>112.6</v>
      </c>
      <c r="H186" s="738">
        <v>112.1</v>
      </c>
      <c r="I186" s="738">
        <v>111</v>
      </c>
      <c r="J186" s="738">
        <v>113.6</v>
      </c>
      <c r="K186" s="738">
        <v>112.1</v>
      </c>
      <c r="L186" s="739">
        <v>112.2</v>
      </c>
      <c r="M186" s="692"/>
    </row>
    <row r="187" spans="2:13" ht="18" customHeight="1" thickBot="1" x14ac:dyDescent="0.3">
      <c r="B187" s="229" t="s">
        <v>176</v>
      </c>
      <c r="C187" s="681">
        <v>2019</v>
      </c>
      <c r="D187" s="761">
        <v>115.7</v>
      </c>
      <c r="E187" s="762">
        <v>112.7</v>
      </c>
      <c r="F187" s="762">
        <v>112.3</v>
      </c>
      <c r="G187" s="762">
        <v>112.8</v>
      </c>
      <c r="H187" s="762">
        <v>112.1</v>
      </c>
      <c r="I187" s="762">
        <v>111.1</v>
      </c>
      <c r="J187" s="762">
        <v>113.9</v>
      </c>
      <c r="K187" s="762">
        <v>112.2</v>
      </c>
      <c r="L187" s="763">
        <v>112.9</v>
      </c>
      <c r="M187" s="692"/>
    </row>
    <row r="188" spans="2:13" ht="18" customHeight="1" x14ac:dyDescent="0.3">
      <c r="B188" s="723"/>
      <c r="C188" s="764"/>
      <c r="D188" s="777"/>
      <c r="E188" s="778"/>
      <c r="F188" s="778"/>
      <c r="G188" s="778"/>
      <c r="H188" s="778"/>
      <c r="I188" s="778"/>
      <c r="J188" s="778"/>
      <c r="K188" s="778"/>
      <c r="L188" s="779"/>
      <c r="M188" s="692"/>
    </row>
    <row r="189" spans="2:13" ht="18" customHeight="1" thickBot="1" x14ac:dyDescent="0.35">
      <c r="B189" s="679"/>
      <c r="C189" s="680"/>
      <c r="D189" s="780"/>
      <c r="E189" s="781"/>
      <c r="F189" s="781"/>
      <c r="G189" s="781"/>
      <c r="H189" s="781"/>
      <c r="I189" s="781"/>
      <c r="J189" s="781"/>
      <c r="K189" s="781"/>
      <c r="L189" s="782"/>
      <c r="M189" s="692"/>
    </row>
    <row r="190" spans="2:13" ht="18" customHeight="1" x14ac:dyDescent="0.3">
      <c r="B190" s="701"/>
      <c r="C190" s="701"/>
      <c r="D190" s="758"/>
      <c r="E190" s="758"/>
      <c r="F190" s="758"/>
      <c r="G190" s="758"/>
      <c r="H190" s="758"/>
      <c r="I190" s="758"/>
      <c r="J190" s="758"/>
      <c r="K190" s="758"/>
      <c r="L190" s="758"/>
      <c r="M190" s="692"/>
    </row>
    <row r="191" spans="2:13" ht="18" customHeight="1" x14ac:dyDescent="0.3">
      <c r="B191" s="701"/>
      <c r="C191" s="701"/>
      <c r="D191" s="758"/>
      <c r="E191" s="758"/>
      <c r="F191" s="758"/>
      <c r="G191" s="758"/>
      <c r="H191" s="758"/>
      <c r="I191" s="758"/>
      <c r="J191" s="758"/>
      <c r="K191" s="758"/>
      <c r="L191" s="758"/>
      <c r="M191" s="692"/>
    </row>
    <row r="192" spans="2:13" ht="3.75" customHeight="1" thickBot="1" x14ac:dyDescent="0.35">
      <c r="B192" s="701"/>
      <c r="C192" s="701"/>
      <c r="D192" s="758"/>
      <c r="E192" s="758"/>
      <c r="F192" s="758"/>
      <c r="G192" s="758"/>
      <c r="H192" s="758"/>
      <c r="I192" s="758"/>
      <c r="J192" s="758"/>
      <c r="K192" s="758"/>
      <c r="L192" s="758"/>
      <c r="M192" s="692"/>
    </row>
    <row r="193" spans="2:13" ht="18" customHeight="1" x14ac:dyDescent="0.3">
      <c r="B193" s="783" t="s">
        <v>188</v>
      </c>
      <c r="C193" s="784"/>
      <c r="D193" s="787" t="s">
        <v>185</v>
      </c>
      <c r="E193" s="788"/>
      <c r="F193" s="788"/>
      <c r="G193" s="788"/>
      <c r="H193" s="788"/>
      <c r="I193" s="788"/>
      <c r="J193" s="788"/>
      <c r="K193" s="788"/>
      <c r="L193" s="789"/>
      <c r="M193" s="692"/>
    </row>
    <row r="194" spans="2:13" ht="41.25" customHeight="1" thickBot="1" x14ac:dyDescent="0.35">
      <c r="B194" s="785"/>
      <c r="C194" s="786"/>
      <c r="D194" s="790" t="s">
        <v>186</v>
      </c>
      <c r="E194" s="791"/>
      <c r="F194" s="791"/>
      <c r="G194" s="791"/>
      <c r="H194" s="791"/>
      <c r="I194" s="791"/>
      <c r="J194" s="791"/>
      <c r="K194" s="791"/>
      <c r="L194" s="792"/>
      <c r="M194" s="692"/>
    </row>
    <row r="195" spans="2:13" ht="18" customHeight="1" x14ac:dyDescent="0.3">
      <c r="B195" s="793" t="s">
        <v>72</v>
      </c>
      <c r="C195" s="795" t="s">
        <v>73</v>
      </c>
      <c r="D195" s="797" t="s">
        <v>8</v>
      </c>
      <c r="E195" s="799" t="s">
        <v>67</v>
      </c>
      <c r="F195" s="799" t="s">
        <v>9</v>
      </c>
      <c r="G195" s="799" t="s">
        <v>58</v>
      </c>
      <c r="H195" s="799" t="s">
        <v>68</v>
      </c>
      <c r="I195" s="799" t="s">
        <v>24</v>
      </c>
      <c r="J195" s="799" t="s">
        <v>11</v>
      </c>
      <c r="K195" s="799" t="s">
        <v>12</v>
      </c>
      <c r="L195" s="801" t="s">
        <v>13</v>
      </c>
      <c r="M195" s="692"/>
    </row>
    <row r="196" spans="2:13" ht="18" customHeight="1" thickBot="1" x14ac:dyDescent="0.35">
      <c r="B196" s="794"/>
      <c r="C196" s="796"/>
      <c r="D196" s="798"/>
      <c r="E196" s="800"/>
      <c r="F196" s="800"/>
      <c r="G196" s="800"/>
      <c r="H196" s="800"/>
      <c r="I196" s="800"/>
      <c r="J196" s="800"/>
      <c r="K196" s="800"/>
      <c r="L196" s="802"/>
      <c r="M196" s="692"/>
    </row>
    <row r="197" spans="2:13" ht="18" customHeight="1" x14ac:dyDescent="0.3">
      <c r="B197" s="229" t="s">
        <v>165</v>
      </c>
      <c r="C197" s="560">
        <v>2020</v>
      </c>
      <c r="D197" s="732">
        <v>116.2</v>
      </c>
      <c r="E197" s="733">
        <v>113</v>
      </c>
      <c r="F197" s="733">
        <v>113</v>
      </c>
      <c r="G197" s="733">
        <v>113.3</v>
      </c>
      <c r="H197" s="733">
        <v>112.5</v>
      </c>
      <c r="I197" s="733">
        <v>111.5</v>
      </c>
      <c r="J197" s="733">
        <v>114.2</v>
      </c>
      <c r="K197" s="733">
        <v>112.6</v>
      </c>
      <c r="L197" s="734">
        <v>113</v>
      </c>
      <c r="M197" s="692"/>
    </row>
    <row r="198" spans="2:13" ht="18" customHeight="1" x14ac:dyDescent="0.3">
      <c r="B198" s="229" t="s">
        <v>166</v>
      </c>
      <c r="C198" s="560">
        <v>2020</v>
      </c>
      <c r="D198" s="732">
        <v>117.6</v>
      </c>
      <c r="E198" s="733">
        <v>114.1</v>
      </c>
      <c r="F198" s="733">
        <v>114</v>
      </c>
      <c r="G198" s="733">
        <v>114.2</v>
      </c>
      <c r="H198" s="733">
        <v>113.4</v>
      </c>
      <c r="I198" s="733">
        <v>112.4</v>
      </c>
      <c r="J198" s="733">
        <v>115.2</v>
      </c>
      <c r="K198" s="733">
        <v>113.4</v>
      </c>
      <c r="L198" s="734">
        <v>113.8</v>
      </c>
      <c r="M198" s="692"/>
    </row>
    <row r="199" spans="2:13" ht="18" customHeight="1" x14ac:dyDescent="0.25">
      <c r="B199" s="229" t="s">
        <v>167</v>
      </c>
      <c r="C199" s="560">
        <v>2020</v>
      </c>
      <c r="D199" s="737">
        <v>118.3</v>
      </c>
      <c r="E199" s="738">
        <v>114.3</v>
      </c>
      <c r="F199" s="738">
        <v>114.2</v>
      </c>
      <c r="G199" s="738">
        <v>114.7</v>
      </c>
      <c r="H199" s="738">
        <v>113.9</v>
      </c>
      <c r="I199" s="738">
        <v>112.9</v>
      </c>
      <c r="J199" s="738">
        <v>115.5</v>
      </c>
      <c r="K199" s="738">
        <v>113.8</v>
      </c>
      <c r="L199" s="739">
        <v>114</v>
      </c>
      <c r="M199" s="692"/>
    </row>
    <row r="200" spans="2:13" ht="18" customHeight="1" x14ac:dyDescent="0.25">
      <c r="B200" s="229" t="s">
        <v>168</v>
      </c>
      <c r="C200" s="560">
        <v>2020</v>
      </c>
      <c r="D200" s="737">
        <v>117.6</v>
      </c>
      <c r="E200" s="738">
        <v>113.6</v>
      </c>
      <c r="F200" s="738">
        <v>113.7</v>
      </c>
      <c r="G200" s="738">
        <v>114.2</v>
      </c>
      <c r="H200" s="738">
        <v>113.3</v>
      </c>
      <c r="I200" s="738">
        <v>112.3</v>
      </c>
      <c r="J200" s="738">
        <v>114.8</v>
      </c>
      <c r="K200" s="738">
        <v>113.2</v>
      </c>
      <c r="L200" s="739">
        <v>113.5</v>
      </c>
      <c r="M200" s="692"/>
    </row>
    <row r="201" spans="2:13" ht="18" customHeight="1" x14ac:dyDescent="0.25">
      <c r="B201" s="229" t="s">
        <v>169</v>
      </c>
      <c r="C201" s="560">
        <v>2020</v>
      </c>
      <c r="D201" s="737">
        <v>116.8</v>
      </c>
      <c r="E201" s="738">
        <v>113.1</v>
      </c>
      <c r="F201" s="738">
        <v>113.1</v>
      </c>
      <c r="G201" s="738">
        <v>113.7</v>
      </c>
      <c r="H201" s="738">
        <v>112.8</v>
      </c>
      <c r="I201" s="738">
        <v>111.6</v>
      </c>
      <c r="J201" s="738">
        <v>114</v>
      </c>
      <c r="K201" s="738">
        <v>112.6</v>
      </c>
      <c r="L201" s="739">
        <v>112.9</v>
      </c>
      <c r="M201" s="692"/>
    </row>
    <row r="202" spans="2:13" ht="18" customHeight="1" x14ac:dyDescent="0.25">
      <c r="B202" s="229" t="s">
        <v>170</v>
      </c>
      <c r="C202" s="560">
        <v>2020</v>
      </c>
      <c r="D202" s="737">
        <v>117.5</v>
      </c>
      <c r="E202" s="738">
        <v>113.7</v>
      </c>
      <c r="F202" s="738">
        <v>113.7</v>
      </c>
      <c r="G202" s="738">
        <v>114.1</v>
      </c>
      <c r="H202" s="738">
        <v>113.3</v>
      </c>
      <c r="I202" s="738">
        <v>112.1</v>
      </c>
      <c r="J202" s="738">
        <v>114.6</v>
      </c>
      <c r="K202" s="738">
        <v>113.2</v>
      </c>
      <c r="L202" s="739">
        <v>113.4</v>
      </c>
      <c r="M202" s="692"/>
    </row>
    <row r="203" spans="2:13" ht="18" customHeight="1" x14ac:dyDescent="0.25">
      <c r="B203" s="229" t="s">
        <v>171</v>
      </c>
      <c r="C203" s="560">
        <v>2020</v>
      </c>
      <c r="D203" s="737">
        <v>118.8</v>
      </c>
      <c r="E203" s="738">
        <v>115.3</v>
      </c>
      <c r="F203" s="738">
        <v>115</v>
      </c>
      <c r="G203" s="738">
        <v>115.4</v>
      </c>
      <c r="H203" s="738">
        <v>114.6</v>
      </c>
      <c r="I203" s="738">
        <v>113.7</v>
      </c>
      <c r="J203" s="738">
        <v>116.3</v>
      </c>
      <c r="K203" s="738">
        <v>114.4</v>
      </c>
      <c r="L203" s="739">
        <v>115.2</v>
      </c>
      <c r="M203" s="692"/>
    </row>
    <row r="204" spans="2:13" ht="18" customHeight="1" x14ac:dyDescent="0.25">
      <c r="B204" s="229" t="s">
        <v>172</v>
      </c>
      <c r="C204" s="560">
        <v>2020</v>
      </c>
      <c r="D204" s="737">
        <v>119.1</v>
      </c>
      <c r="E204" s="738">
        <v>115.5</v>
      </c>
      <c r="F204" s="738">
        <v>115.1</v>
      </c>
      <c r="G204" s="738">
        <v>115.5</v>
      </c>
      <c r="H204" s="738">
        <v>114.8</v>
      </c>
      <c r="I204" s="738">
        <v>113.9</v>
      </c>
      <c r="J204" s="738">
        <v>116.5</v>
      </c>
      <c r="K204" s="738">
        <v>114.5</v>
      </c>
      <c r="L204" s="739">
        <v>115.3</v>
      </c>
      <c r="M204" s="692"/>
    </row>
    <row r="205" spans="2:13" ht="18" customHeight="1" x14ac:dyDescent="0.25">
      <c r="B205" s="229" t="s">
        <v>173</v>
      </c>
      <c r="C205" s="560">
        <v>2020</v>
      </c>
      <c r="D205" s="737">
        <v>119.4</v>
      </c>
      <c r="E205" s="738">
        <v>115.7</v>
      </c>
      <c r="F205" s="738">
        <v>115.4</v>
      </c>
      <c r="G205" s="738">
        <v>115.7</v>
      </c>
      <c r="H205" s="738">
        <v>115.1</v>
      </c>
      <c r="I205" s="738">
        <v>114.1</v>
      </c>
      <c r="J205" s="738">
        <v>116.6</v>
      </c>
      <c r="K205" s="738">
        <v>114.6</v>
      </c>
      <c r="L205" s="739">
        <v>115.5</v>
      </c>
      <c r="M205" s="692"/>
    </row>
    <row r="206" spans="2:13" ht="18" customHeight="1" x14ac:dyDescent="0.25">
      <c r="B206" s="229" t="s">
        <v>174</v>
      </c>
      <c r="C206" s="560">
        <v>2020</v>
      </c>
      <c r="D206" s="737">
        <v>119.7</v>
      </c>
      <c r="E206" s="738">
        <v>116.1</v>
      </c>
      <c r="F206" s="738">
        <v>115.8</v>
      </c>
      <c r="G206" s="738">
        <v>116</v>
      </c>
      <c r="H206" s="738">
        <v>115.5</v>
      </c>
      <c r="I206" s="738">
        <v>114.4</v>
      </c>
      <c r="J206" s="738">
        <v>116.9</v>
      </c>
      <c r="K206" s="738">
        <v>115</v>
      </c>
      <c r="L206" s="739">
        <v>115.9</v>
      </c>
      <c r="M206" s="692"/>
    </row>
    <row r="207" spans="2:13" ht="18" customHeight="1" x14ac:dyDescent="0.25">
      <c r="B207" s="229" t="s">
        <v>175</v>
      </c>
      <c r="C207" s="560">
        <v>2020</v>
      </c>
      <c r="D207" s="737">
        <v>119.7</v>
      </c>
      <c r="E207" s="738">
        <v>116.1</v>
      </c>
      <c r="F207" s="738">
        <v>115.9</v>
      </c>
      <c r="G207" s="738">
        <v>116.1</v>
      </c>
      <c r="H207" s="738">
        <v>115.6</v>
      </c>
      <c r="I207" s="738">
        <v>114.5</v>
      </c>
      <c r="J207" s="738">
        <v>116.9</v>
      </c>
      <c r="K207" s="738">
        <v>115.1</v>
      </c>
      <c r="L207" s="739">
        <v>116</v>
      </c>
      <c r="M207" s="692"/>
    </row>
    <row r="208" spans="2:13" ht="18" customHeight="1" thickBot="1" x14ac:dyDescent="0.3">
      <c r="B208" s="229" t="s">
        <v>176</v>
      </c>
      <c r="C208" s="681">
        <v>2020</v>
      </c>
      <c r="D208" s="761">
        <v>120</v>
      </c>
      <c r="E208" s="762">
        <v>116.4</v>
      </c>
      <c r="F208" s="762">
        <v>116.2</v>
      </c>
      <c r="G208" s="762">
        <v>116.4</v>
      </c>
      <c r="H208" s="762">
        <v>115.8</v>
      </c>
      <c r="I208" s="762">
        <v>114.7</v>
      </c>
      <c r="J208" s="762">
        <v>117.1</v>
      </c>
      <c r="K208" s="762">
        <v>115.4</v>
      </c>
      <c r="L208" s="763">
        <v>116.2</v>
      </c>
      <c r="M208" s="692"/>
    </row>
    <row r="209" spans="2:13" ht="18" customHeight="1" x14ac:dyDescent="0.3">
      <c r="B209" s="723"/>
      <c r="C209" s="764"/>
      <c r="D209" s="777"/>
      <c r="E209" s="778"/>
      <c r="F209" s="778"/>
      <c r="G209" s="778"/>
      <c r="H209" s="778"/>
      <c r="I209" s="778"/>
      <c r="J209" s="778"/>
      <c r="K209" s="778"/>
      <c r="L209" s="779"/>
      <c r="M209" s="692"/>
    </row>
    <row r="210" spans="2:13" ht="18" customHeight="1" thickBot="1" x14ac:dyDescent="0.35">
      <c r="B210" s="679"/>
      <c r="C210" s="680"/>
      <c r="D210" s="780"/>
      <c r="E210" s="781"/>
      <c r="F210" s="781"/>
      <c r="G210" s="781"/>
      <c r="H210" s="781"/>
      <c r="I210" s="781"/>
      <c r="J210" s="781"/>
      <c r="K210" s="781"/>
      <c r="L210" s="782"/>
      <c r="M210" s="692"/>
    </row>
    <row r="211" spans="2:13" ht="9.75" customHeight="1" x14ac:dyDescent="0.3">
      <c r="B211" s="701"/>
      <c r="C211" s="701"/>
      <c r="D211" s="758"/>
      <c r="E211" s="758"/>
      <c r="F211" s="758"/>
      <c r="G211" s="758"/>
      <c r="H211" s="758"/>
      <c r="I211" s="758"/>
      <c r="J211" s="758"/>
      <c r="K211" s="758"/>
      <c r="L211" s="758"/>
      <c r="M211" s="692"/>
    </row>
    <row r="212" spans="2:13" ht="17.25" customHeight="1" thickBot="1" x14ac:dyDescent="0.35">
      <c r="B212" s="701"/>
      <c r="C212" s="701"/>
      <c r="D212" s="758"/>
      <c r="E212" s="758"/>
      <c r="F212" s="758"/>
      <c r="G212" s="758"/>
      <c r="H212" s="758"/>
      <c r="I212" s="758"/>
      <c r="J212" s="758"/>
      <c r="K212" s="758"/>
      <c r="L212" s="758"/>
      <c r="M212" s="692"/>
    </row>
    <row r="213" spans="2:13" ht="36" customHeight="1" x14ac:dyDescent="0.3">
      <c r="B213" s="806" t="s">
        <v>189</v>
      </c>
      <c r="C213" s="807"/>
      <c r="D213" s="787" t="s">
        <v>185</v>
      </c>
      <c r="E213" s="788"/>
      <c r="F213" s="788"/>
      <c r="G213" s="788"/>
      <c r="H213" s="788"/>
      <c r="I213" s="788"/>
      <c r="J213" s="788"/>
      <c r="K213" s="788"/>
      <c r="L213" s="789"/>
      <c r="M213" s="692"/>
    </row>
    <row r="214" spans="2:13" ht="18" customHeight="1" thickBot="1" x14ac:dyDescent="0.35">
      <c r="B214" s="808"/>
      <c r="C214" s="809"/>
      <c r="D214" s="790" t="s">
        <v>186</v>
      </c>
      <c r="E214" s="791"/>
      <c r="F214" s="791"/>
      <c r="G214" s="791"/>
      <c r="H214" s="791"/>
      <c r="I214" s="791"/>
      <c r="J214" s="791"/>
      <c r="K214" s="791"/>
      <c r="L214" s="792"/>
      <c r="M214" s="692"/>
    </row>
    <row r="215" spans="2:13" ht="18" customHeight="1" x14ac:dyDescent="0.3">
      <c r="B215" s="793" t="s">
        <v>72</v>
      </c>
      <c r="C215" s="795" t="s">
        <v>73</v>
      </c>
      <c r="D215" s="797" t="s">
        <v>8</v>
      </c>
      <c r="E215" s="799" t="s">
        <v>67</v>
      </c>
      <c r="F215" s="799" t="s">
        <v>9</v>
      </c>
      <c r="G215" s="799" t="s">
        <v>58</v>
      </c>
      <c r="H215" s="799" t="s">
        <v>68</v>
      </c>
      <c r="I215" s="799" t="s">
        <v>24</v>
      </c>
      <c r="J215" s="799" t="s">
        <v>11</v>
      </c>
      <c r="K215" s="799" t="s">
        <v>12</v>
      </c>
      <c r="L215" s="801" t="s">
        <v>13</v>
      </c>
      <c r="M215" s="692"/>
    </row>
    <row r="216" spans="2:13" ht="18" customHeight="1" thickBot="1" x14ac:dyDescent="0.35">
      <c r="B216" s="794"/>
      <c r="C216" s="796"/>
      <c r="D216" s="798"/>
      <c r="E216" s="800"/>
      <c r="F216" s="800"/>
      <c r="G216" s="800"/>
      <c r="H216" s="800"/>
      <c r="I216" s="800"/>
      <c r="J216" s="800"/>
      <c r="K216" s="800"/>
      <c r="L216" s="802"/>
      <c r="M216" s="692"/>
    </row>
    <row r="217" spans="2:13" ht="18" customHeight="1" x14ac:dyDescent="0.3">
      <c r="B217" s="229" t="s">
        <v>165</v>
      </c>
      <c r="C217" s="560">
        <v>2021</v>
      </c>
      <c r="D217" s="732">
        <v>120.4</v>
      </c>
      <c r="E217" s="733">
        <v>116.8</v>
      </c>
      <c r="F217" s="733">
        <v>116.6</v>
      </c>
      <c r="G217" s="733">
        <v>116.8</v>
      </c>
      <c r="H217" s="733">
        <v>116.2</v>
      </c>
      <c r="I217" s="733">
        <v>115.2</v>
      </c>
      <c r="J217" s="733">
        <v>117.5</v>
      </c>
      <c r="K217" s="733">
        <v>115.7</v>
      </c>
      <c r="L217" s="734">
        <v>116.6</v>
      </c>
      <c r="M217" s="692"/>
    </row>
    <row r="218" spans="2:13" ht="18" customHeight="1" x14ac:dyDescent="0.3">
      <c r="B218" s="229" t="s">
        <v>166</v>
      </c>
      <c r="C218" s="560"/>
      <c r="D218" s="732"/>
      <c r="E218" s="733"/>
      <c r="F218" s="733"/>
      <c r="G218" s="733"/>
      <c r="H218" s="733"/>
      <c r="I218" s="733"/>
      <c r="J218" s="733"/>
      <c r="K218" s="733"/>
      <c r="L218" s="734"/>
      <c r="M218" s="692"/>
    </row>
    <row r="219" spans="2:13" ht="18" customHeight="1" x14ac:dyDescent="0.25">
      <c r="B219" s="229" t="s">
        <v>167</v>
      </c>
      <c r="C219" s="560"/>
      <c r="D219" s="737"/>
      <c r="E219" s="738"/>
      <c r="F219" s="738"/>
      <c r="G219" s="738"/>
      <c r="H219" s="738"/>
      <c r="I219" s="738"/>
      <c r="J219" s="738"/>
      <c r="K219" s="738"/>
      <c r="L219" s="739"/>
      <c r="M219" s="692"/>
    </row>
    <row r="220" spans="2:13" ht="18" customHeight="1" x14ac:dyDescent="0.25">
      <c r="B220" s="229" t="s">
        <v>168</v>
      </c>
      <c r="C220" s="560"/>
      <c r="D220" s="737"/>
      <c r="E220" s="738"/>
      <c r="F220" s="738"/>
      <c r="G220" s="738"/>
      <c r="H220" s="738"/>
      <c r="I220" s="738"/>
      <c r="J220" s="738"/>
      <c r="K220" s="738"/>
      <c r="L220" s="739"/>
      <c r="M220" s="692"/>
    </row>
    <row r="221" spans="2:13" ht="18" customHeight="1" x14ac:dyDescent="0.25">
      <c r="B221" s="229" t="s">
        <v>169</v>
      </c>
      <c r="C221" s="560"/>
      <c r="D221" s="737"/>
      <c r="E221" s="738"/>
      <c r="F221" s="738"/>
      <c r="G221" s="738"/>
      <c r="H221" s="738"/>
      <c r="I221" s="738"/>
      <c r="J221" s="738"/>
      <c r="K221" s="738"/>
      <c r="L221" s="739"/>
      <c r="M221" s="692"/>
    </row>
    <row r="222" spans="2:13" ht="18" customHeight="1" x14ac:dyDescent="0.25">
      <c r="B222" s="229" t="s">
        <v>170</v>
      </c>
      <c r="C222" s="560"/>
      <c r="D222" s="737"/>
      <c r="E222" s="738"/>
      <c r="F222" s="738"/>
      <c r="G222" s="738"/>
      <c r="H222" s="738"/>
      <c r="I222" s="738"/>
      <c r="J222" s="738"/>
      <c r="K222" s="738"/>
      <c r="L222" s="739"/>
      <c r="M222" s="692"/>
    </row>
    <row r="223" spans="2:13" ht="18" customHeight="1" x14ac:dyDescent="0.25">
      <c r="B223" s="229" t="s">
        <v>171</v>
      </c>
      <c r="C223" s="560"/>
      <c r="D223" s="737"/>
      <c r="E223" s="738"/>
      <c r="F223" s="738"/>
      <c r="G223" s="738"/>
      <c r="H223" s="738"/>
      <c r="I223" s="738"/>
      <c r="J223" s="738"/>
      <c r="K223" s="738"/>
      <c r="L223" s="739"/>
      <c r="M223" s="692"/>
    </row>
    <row r="224" spans="2:13" ht="18" customHeight="1" x14ac:dyDescent="0.25">
      <c r="B224" s="229" t="s">
        <v>172</v>
      </c>
      <c r="C224" s="560"/>
      <c r="D224" s="737"/>
      <c r="E224" s="738"/>
      <c r="F224" s="738"/>
      <c r="G224" s="738"/>
      <c r="H224" s="738"/>
      <c r="I224" s="738"/>
      <c r="J224" s="738"/>
      <c r="K224" s="738"/>
      <c r="L224" s="739"/>
      <c r="M224" s="692"/>
    </row>
    <row r="225" spans="2:14" ht="18" customHeight="1" x14ac:dyDescent="0.25">
      <c r="B225" s="229" t="s">
        <v>173</v>
      </c>
      <c r="C225" s="560"/>
      <c r="D225" s="737"/>
      <c r="E225" s="738"/>
      <c r="F225" s="738"/>
      <c r="G225" s="738"/>
      <c r="H225" s="738"/>
      <c r="I225" s="738"/>
      <c r="J225" s="738"/>
      <c r="K225" s="738"/>
      <c r="L225" s="739"/>
      <c r="M225" s="692"/>
    </row>
    <row r="226" spans="2:14" ht="18" customHeight="1" x14ac:dyDescent="0.25">
      <c r="B226" s="229" t="s">
        <v>174</v>
      </c>
      <c r="C226" s="560"/>
      <c r="D226" s="737"/>
      <c r="E226" s="738"/>
      <c r="F226" s="738"/>
      <c r="G226" s="738"/>
      <c r="H226" s="738"/>
      <c r="I226" s="738"/>
      <c r="J226" s="738"/>
      <c r="K226" s="738"/>
      <c r="L226" s="739"/>
      <c r="M226" s="692"/>
    </row>
    <row r="227" spans="2:14" ht="18" customHeight="1" x14ac:dyDescent="0.25">
      <c r="B227" s="229" t="s">
        <v>175</v>
      </c>
      <c r="C227" s="560"/>
      <c r="D227" s="737"/>
      <c r="E227" s="738"/>
      <c r="F227" s="738"/>
      <c r="G227" s="738"/>
      <c r="H227" s="738"/>
      <c r="I227" s="738"/>
      <c r="J227" s="738"/>
      <c r="K227" s="738"/>
      <c r="L227" s="739"/>
      <c r="M227" s="692"/>
    </row>
    <row r="228" spans="2:14" ht="18" customHeight="1" thickBot="1" x14ac:dyDescent="0.3">
      <c r="B228" s="229" t="s">
        <v>176</v>
      </c>
      <c r="C228" s="681"/>
      <c r="D228" s="761"/>
      <c r="E228" s="762"/>
      <c r="F228" s="762"/>
      <c r="G228" s="762"/>
      <c r="H228" s="762"/>
      <c r="I228" s="762"/>
      <c r="J228" s="762"/>
      <c r="K228" s="762"/>
      <c r="L228" s="763"/>
      <c r="M228" s="692"/>
    </row>
    <row r="229" spans="2:14" ht="18" customHeight="1" x14ac:dyDescent="0.3">
      <c r="B229" s="723"/>
      <c r="C229" s="764"/>
      <c r="D229" s="777"/>
      <c r="E229" s="778"/>
      <c r="F229" s="778"/>
      <c r="G229" s="778"/>
      <c r="H229" s="778"/>
      <c r="I229" s="778"/>
      <c r="J229" s="778"/>
      <c r="K229" s="778"/>
      <c r="L229" s="779"/>
      <c r="M229" s="692"/>
    </row>
    <row r="230" spans="2:14" ht="18" customHeight="1" thickBot="1" x14ac:dyDescent="0.35">
      <c r="B230" s="679"/>
      <c r="C230" s="680"/>
      <c r="D230" s="780"/>
      <c r="E230" s="781"/>
      <c r="F230" s="781"/>
      <c r="G230" s="781"/>
      <c r="H230" s="781"/>
      <c r="I230" s="781"/>
      <c r="J230" s="781"/>
      <c r="K230" s="781"/>
      <c r="L230" s="782"/>
    </row>
    <row r="231" spans="2:14" ht="18" customHeight="1" x14ac:dyDescent="0.3">
      <c r="B231" s="715" t="s">
        <v>155</v>
      </c>
    </row>
    <row r="232" spans="2:14" ht="18" customHeight="1" x14ac:dyDescent="0.3">
      <c r="N232" s="715"/>
    </row>
  </sheetData>
  <mergeCells count="99">
    <mergeCell ref="D229:L229"/>
    <mergeCell ref="D230:L230"/>
    <mergeCell ref="B213:C214"/>
    <mergeCell ref="D213:L213"/>
    <mergeCell ref="D214:L214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J215:J216"/>
    <mergeCell ref="K215:K216"/>
    <mergeCell ref="L215:L216"/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Z125:AA126"/>
    <mergeCell ref="K14:K15"/>
    <mergeCell ref="L14:L15"/>
    <mergeCell ref="T4:W5"/>
    <mergeCell ref="H4:L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W124"/>
    <mergeCell ref="D125:L125"/>
    <mergeCell ref="N125:W125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209:L209"/>
    <mergeCell ref="D210:L210"/>
    <mergeCell ref="B193:C194"/>
    <mergeCell ref="D193:L193"/>
    <mergeCell ref="D194:L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</mergeCells>
  <hyperlinks>
    <hyperlink ref="B231" location="'Plant, Material &amp; Fuel 2018'!A1" display="Refer Plant &amp; Material 2018" xr:uid="{00000000-0004-0000-0000-000000000000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1"/>
  <sheetViews>
    <sheetView tabSelected="1" topLeftCell="E53" workbookViewId="0">
      <selection activeCell="R62" sqref="R62"/>
    </sheetView>
  </sheetViews>
  <sheetFormatPr defaultRowHeight="14.4" x14ac:dyDescent="0.3"/>
  <cols>
    <col min="1" max="1" width="3.88671875" customWidth="1"/>
    <col min="2" max="2" width="7" customWidth="1"/>
    <col min="3" max="3" width="12.33203125" customWidth="1"/>
    <col min="4" max="4" width="10.5546875" customWidth="1"/>
    <col min="5" max="5" width="10.6640625" customWidth="1"/>
    <col min="6" max="10" width="11.6640625" customWidth="1"/>
    <col min="11" max="11" width="13.33203125" customWidth="1"/>
    <col min="12" max="12" width="13" customWidth="1"/>
    <col min="13" max="15" width="11.6640625" customWidth="1"/>
    <col min="16" max="16" width="15.5546875" customWidth="1"/>
    <col min="17" max="17" width="18.44140625" customWidth="1"/>
    <col min="18" max="18" width="18.109375" customWidth="1"/>
  </cols>
  <sheetData>
    <row r="1" spans="1:17" ht="42.75" customHeight="1" x14ac:dyDescent="0.3">
      <c r="C1" s="851" t="s">
        <v>184</v>
      </c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</row>
    <row r="2" spans="1:17" ht="27" thickBot="1" x14ac:dyDescent="0.35">
      <c r="C2" s="722" t="s">
        <v>183</v>
      </c>
      <c r="D2" s="849" t="s">
        <v>180</v>
      </c>
      <c r="E2" s="850"/>
      <c r="F2" s="850"/>
      <c r="G2" s="850"/>
      <c r="H2" s="850"/>
      <c r="I2" s="850"/>
      <c r="J2" s="850"/>
      <c r="K2" s="850"/>
      <c r="L2" s="850"/>
      <c r="M2" s="850"/>
      <c r="N2" s="850"/>
      <c r="O2" s="850"/>
      <c r="P2" s="850"/>
      <c r="Q2" s="721" t="s">
        <v>181</v>
      </c>
    </row>
    <row r="3" spans="1:17" ht="111.75" customHeight="1" x14ac:dyDescent="0.3">
      <c r="A3" s="806" t="s">
        <v>150</v>
      </c>
      <c r="B3" s="807"/>
      <c r="C3" s="716" t="s">
        <v>157</v>
      </c>
      <c r="D3" s="677" t="s">
        <v>151</v>
      </c>
      <c r="E3" s="678" t="s">
        <v>156</v>
      </c>
      <c r="F3" s="678" t="s">
        <v>152</v>
      </c>
      <c r="G3" s="678" t="s">
        <v>153</v>
      </c>
      <c r="H3" s="678" t="s">
        <v>158</v>
      </c>
      <c r="I3" s="678" t="s">
        <v>159</v>
      </c>
      <c r="J3" s="678" t="s">
        <v>160</v>
      </c>
      <c r="K3" s="678" t="s">
        <v>161</v>
      </c>
      <c r="L3" s="678" t="s">
        <v>162</v>
      </c>
      <c r="M3" s="678" t="s">
        <v>163</v>
      </c>
      <c r="N3" s="678" t="s">
        <v>164</v>
      </c>
      <c r="O3" s="678" t="s">
        <v>177</v>
      </c>
      <c r="P3" s="678" t="s">
        <v>178</v>
      </c>
      <c r="Q3" s="720" t="s">
        <v>179</v>
      </c>
    </row>
    <row r="4" spans="1:17" ht="16.5" hidden="1" customHeight="1" thickBot="1" x14ac:dyDescent="0.35">
      <c r="A4" s="808"/>
      <c r="B4" s="809"/>
      <c r="C4" s="686">
        <v>111.5</v>
      </c>
      <c r="D4" s="686">
        <v>111.5</v>
      </c>
      <c r="E4" s="687">
        <v>110.3</v>
      </c>
      <c r="F4" s="688">
        <v>112</v>
      </c>
      <c r="G4" s="688">
        <v>112</v>
      </c>
      <c r="H4" s="688">
        <v>112</v>
      </c>
      <c r="I4" s="688">
        <v>112</v>
      </c>
      <c r="J4" s="688">
        <v>112</v>
      </c>
      <c r="K4" s="688">
        <v>112</v>
      </c>
      <c r="L4" s="688">
        <v>112</v>
      </c>
      <c r="M4" s="688">
        <v>112</v>
      </c>
      <c r="N4" s="688">
        <v>112</v>
      </c>
      <c r="O4" s="688">
        <v>112</v>
      </c>
      <c r="P4" s="688">
        <v>112</v>
      </c>
      <c r="Q4" s="687">
        <v>109.6</v>
      </c>
    </row>
    <row r="5" spans="1:17" ht="16.5" customHeight="1" x14ac:dyDescent="0.3">
      <c r="A5" s="718">
        <v>2017</v>
      </c>
      <c r="B5" s="719" t="s">
        <v>176</v>
      </c>
      <c r="C5" s="726">
        <v>101</v>
      </c>
      <c r="D5" s="727">
        <v>111.5</v>
      </c>
      <c r="E5" s="728">
        <v>110.3</v>
      </c>
      <c r="F5" s="726">
        <v>112</v>
      </c>
      <c r="G5" s="726">
        <v>109.6</v>
      </c>
      <c r="H5" s="726">
        <v>113.6</v>
      </c>
      <c r="I5" s="726">
        <v>118</v>
      </c>
      <c r="J5" s="726">
        <v>118.2</v>
      </c>
      <c r="K5" s="726">
        <v>118.2</v>
      </c>
      <c r="L5" s="726">
        <v>119.1</v>
      </c>
      <c r="M5" s="726">
        <v>116.8</v>
      </c>
      <c r="N5" s="726">
        <v>116.8</v>
      </c>
      <c r="O5" s="726">
        <v>113.3</v>
      </c>
      <c r="P5" s="726">
        <v>113.8</v>
      </c>
      <c r="Q5" s="727">
        <v>117.8</v>
      </c>
    </row>
    <row r="6" spans="1:17" ht="15.6" x14ac:dyDescent="0.3">
      <c r="B6" s="717" t="s">
        <v>165</v>
      </c>
      <c r="C6" s="682">
        <v>101.5</v>
      </c>
      <c r="D6" s="682">
        <v>112.8</v>
      </c>
      <c r="E6" s="690">
        <v>113</v>
      </c>
      <c r="F6" s="691">
        <v>113.8</v>
      </c>
      <c r="G6" s="691">
        <v>112.9</v>
      </c>
      <c r="H6" s="691">
        <v>117.1</v>
      </c>
      <c r="I6" s="691">
        <v>122</v>
      </c>
      <c r="J6" s="691">
        <v>124.3</v>
      </c>
      <c r="K6" s="691">
        <v>121.4</v>
      </c>
      <c r="L6" s="691">
        <v>125.8</v>
      </c>
      <c r="M6" s="691">
        <v>115.8</v>
      </c>
      <c r="N6" s="691">
        <v>122.6</v>
      </c>
      <c r="O6" s="691">
        <v>117.7</v>
      </c>
      <c r="P6" s="691">
        <v>119</v>
      </c>
      <c r="Q6" s="682">
        <v>115.6</v>
      </c>
    </row>
    <row r="7" spans="1:17" ht="15.6" x14ac:dyDescent="0.3">
      <c r="B7" s="717" t="s">
        <v>166</v>
      </c>
      <c r="C7" s="735">
        <v>102</v>
      </c>
      <c r="D7" s="735">
        <v>111.2</v>
      </c>
      <c r="E7" s="736">
        <v>110.6</v>
      </c>
      <c r="F7" s="735">
        <v>112.1</v>
      </c>
      <c r="G7" s="735">
        <v>110.5</v>
      </c>
      <c r="H7" s="735">
        <v>114</v>
      </c>
      <c r="I7" s="735">
        <v>118.9</v>
      </c>
      <c r="J7" s="735">
        <v>120</v>
      </c>
      <c r="K7" s="735">
        <v>118.5</v>
      </c>
      <c r="L7" s="735">
        <v>121</v>
      </c>
      <c r="M7" s="735">
        <v>114.7</v>
      </c>
      <c r="N7" s="735">
        <v>118.5</v>
      </c>
      <c r="O7" s="735">
        <v>114.8</v>
      </c>
      <c r="P7" s="735">
        <v>115.6</v>
      </c>
      <c r="Q7" s="735">
        <v>114</v>
      </c>
    </row>
    <row r="8" spans="1:17" ht="15.6" x14ac:dyDescent="0.3">
      <c r="B8" s="717" t="s">
        <v>167</v>
      </c>
      <c r="C8" s="733">
        <v>101.5</v>
      </c>
      <c r="D8" s="733">
        <v>111.3</v>
      </c>
      <c r="E8" s="740">
        <v>112.1</v>
      </c>
      <c r="F8" s="735">
        <v>112.1</v>
      </c>
      <c r="G8" s="735">
        <v>112.3</v>
      </c>
      <c r="H8" s="735">
        <v>115.3</v>
      </c>
      <c r="I8" s="735">
        <v>118.6</v>
      </c>
      <c r="J8" s="735">
        <v>121</v>
      </c>
      <c r="K8" s="735">
        <v>117.7</v>
      </c>
      <c r="L8" s="735">
        <v>122.3</v>
      </c>
      <c r="M8" s="735">
        <v>111.8</v>
      </c>
      <c r="N8" s="735">
        <v>120.1</v>
      </c>
      <c r="O8" s="735">
        <v>115.6</v>
      </c>
      <c r="P8" s="735">
        <v>116.8</v>
      </c>
      <c r="Q8" s="738">
        <v>109.9</v>
      </c>
    </row>
    <row r="9" spans="1:17" ht="15.6" x14ac:dyDescent="0.3">
      <c r="B9" s="717" t="s">
        <v>168</v>
      </c>
      <c r="C9" s="738">
        <v>101.5</v>
      </c>
      <c r="D9" s="738">
        <v>111.4</v>
      </c>
      <c r="E9" s="740">
        <v>112.5</v>
      </c>
      <c r="F9" s="755">
        <v>111.8</v>
      </c>
      <c r="G9" s="755">
        <v>112.7</v>
      </c>
      <c r="H9" s="755">
        <v>115.6</v>
      </c>
      <c r="I9" s="755">
        <v>118.2</v>
      </c>
      <c r="J9" s="755">
        <v>120.8</v>
      </c>
      <c r="K9" s="755">
        <v>117.2</v>
      </c>
      <c r="L9" s="755">
        <v>122.2</v>
      </c>
      <c r="M9" s="755">
        <v>111.4</v>
      </c>
      <c r="N9" s="755">
        <v>119.7</v>
      </c>
      <c r="O9" s="755">
        <v>115.2</v>
      </c>
      <c r="P9" s="755">
        <v>116.4</v>
      </c>
      <c r="Q9" s="738">
        <v>115.4</v>
      </c>
    </row>
    <row r="10" spans="1:17" ht="15.6" x14ac:dyDescent="0.3">
      <c r="B10" s="717" t="s">
        <v>169</v>
      </c>
      <c r="C10" s="738">
        <v>101.6</v>
      </c>
      <c r="D10" s="738">
        <v>112.3</v>
      </c>
      <c r="E10" s="740">
        <v>112.8</v>
      </c>
      <c r="F10" s="755">
        <v>112.9</v>
      </c>
      <c r="G10" s="755">
        <v>112.9</v>
      </c>
      <c r="H10" s="755">
        <v>116.1</v>
      </c>
      <c r="I10" s="755">
        <v>119.8</v>
      </c>
      <c r="J10" s="755">
        <v>121.9</v>
      </c>
      <c r="K10" s="755">
        <v>119.2</v>
      </c>
      <c r="L10" s="755">
        <v>123.5</v>
      </c>
      <c r="M10" s="755">
        <v>114.1</v>
      </c>
      <c r="N10" s="755">
        <v>120.9</v>
      </c>
      <c r="O10" s="755">
        <v>116.1</v>
      </c>
      <c r="P10" s="755">
        <v>117.2</v>
      </c>
      <c r="Q10" s="738">
        <v>121.5</v>
      </c>
    </row>
    <row r="11" spans="1:17" ht="15.6" x14ac:dyDescent="0.3">
      <c r="B11" s="717" t="s">
        <v>170</v>
      </c>
      <c r="C11" s="738">
        <v>101.7</v>
      </c>
      <c r="D11" s="738">
        <v>114</v>
      </c>
      <c r="E11" s="740">
        <v>112.8</v>
      </c>
      <c r="F11" s="755">
        <v>114.8</v>
      </c>
      <c r="G11" s="755">
        <v>112.7</v>
      </c>
      <c r="H11" s="755">
        <v>116.2</v>
      </c>
      <c r="I11" s="755">
        <v>121</v>
      </c>
      <c r="J11" s="755">
        <v>121.4</v>
      </c>
      <c r="K11" s="755">
        <v>121.3</v>
      </c>
      <c r="L11" s="755">
        <v>122.6</v>
      </c>
      <c r="M11" s="755">
        <v>119.3</v>
      </c>
      <c r="N11" s="755">
        <v>120.3</v>
      </c>
      <c r="O11" s="755">
        <v>116.2</v>
      </c>
      <c r="P11" s="755">
        <v>116.7</v>
      </c>
      <c r="Q11" s="738">
        <v>128.80000000000001</v>
      </c>
    </row>
    <row r="12" spans="1:17" ht="15.6" x14ac:dyDescent="0.3">
      <c r="B12" s="717" t="s">
        <v>171</v>
      </c>
      <c r="C12" s="738">
        <v>101.8</v>
      </c>
      <c r="D12" s="738">
        <v>116.9</v>
      </c>
      <c r="E12" s="740">
        <v>114.6</v>
      </c>
      <c r="F12" s="755">
        <v>117.6</v>
      </c>
      <c r="G12" s="755">
        <v>114.1</v>
      </c>
      <c r="H12" s="755">
        <v>118.8</v>
      </c>
      <c r="I12" s="755">
        <v>124.6</v>
      </c>
      <c r="J12" s="755">
        <v>124.1</v>
      </c>
      <c r="K12" s="755">
        <v>125.2</v>
      </c>
      <c r="L12" s="755">
        <v>125.1</v>
      </c>
      <c r="M12" s="755">
        <v>124.5</v>
      </c>
      <c r="N12" s="755">
        <v>122.1</v>
      </c>
      <c r="O12" s="755">
        <v>118.7</v>
      </c>
      <c r="P12" s="755">
        <v>118.9</v>
      </c>
      <c r="Q12" s="738">
        <v>130.9</v>
      </c>
    </row>
    <row r="13" spans="1:17" ht="15.6" x14ac:dyDescent="0.3">
      <c r="B13" s="717" t="s">
        <v>172</v>
      </c>
      <c r="C13" s="738">
        <v>103.2</v>
      </c>
      <c r="D13" s="738">
        <v>116.5</v>
      </c>
      <c r="E13" s="740">
        <v>115</v>
      </c>
      <c r="F13" s="755">
        <v>116.7</v>
      </c>
      <c r="G13" s="755">
        <v>114.6</v>
      </c>
      <c r="H13" s="755">
        <v>119</v>
      </c>
      <c r="I13" s="755">
        <v>123.6</v>
      </c>
      <c r="J13" s="755">
        <v>123.8</v>
      </c>
      <c r="K13" s="755">
        <v>124</v>
      </c>
      <c r="L13" s="755">
        <v>125</v>
      </c>
      <c r="M13" s="755">
        <v>122.5</v>
      </c>
      <c r="N13" s="755">
        <v>122.4</v>
      </c>
      <c r="O13" s="755">
        <v>118.5</v>
      </c>
      <c r="P13" s="755">
        <v>119</v>
      </c>
      <c r="Q13" s="738">
        <v>130.5</v>
      </c>
    </row>
    <row r="14" spans="1:17" ht="15.6" x14ac:dyDescent="0.3">
      <c r="B14" s="717" t="s">
        <v>173</v>
      </c>
      <c r="C14" s="738">
        <v>103.6</v>
      </c>
      <c r="D14" s="738">
        <v>117.8</v>
      </c>
      <c r="E14" s="740">
        <v>116.5</v>
      </c>
      <c r="F14" s="755">
        <v>117.1</v>
      </c>
      <c r="G14" s="755">
        <v>115.5</v>
      </c>
      <c r="H14" s="755">
        <v>121</v>
      </c>
      <c r="I14" s="755">
        <v>125</v>
      </c>
      <c r="J14" s="755">
        <v>125.3</v>
      </c>
      <c r="K14" s="755">
        <v>124.9</v>
      </c>
      <c r="L14" s="755">
        <v>125.9</v>
      </c>
      <c r="M14" s="755">
        <v>123.2</v>
      </c>
      <c r="N14" s="755">
        <v>123</v>
      </c>
      <c r="O14" s="755">
        <v>120.2</v>
      </c>
      <c r="P14" s="755">
        <v>120.6</v>
      </c>
      <c r="Q14" s="738">
        <v>130.5</v>
      </c>
    </row>
    <row r="15" spans="1:17" ht="15.6" x14ac:dyDescent="0.3">
      <c r="B15" s="717" t="s">
        <v>174</v>
      </c>
      <c r="C15" s="738">
        <v>103.4</v>
      </c>
      <c r="D15" s="738">
        <v>121.1</v>
      </c>
      <c r="E15" s="740">
        <v>119</v>
      </c>
      <c r="F15" s="755">
        <v>119.7</v>
      </c>
      <c r="G15" s="755">
        <v>117.1</v>
      </c>
      <c r="H15" s="755">
        <v>124.2</v>
      </c>
      <c r="I15" s="755">
        <v>128.4</v>
      </c>
      <c r="J15" s="755">
        <v>127.8</v>
      </c>
      <c r="K15" s="755">
        <v>128.5</v>
      </c>
      <c r="L15" s="755">
        <v>128</v>
      </c>
      <c r="M15" s="755">
        <v>128.6</v>
      </c>
      <c r="N15" s="755">
        <v>125.1</v>
      </c>
      <c r="O15" s="755">
        <v>122.6</v>
      </c>
      <c r="P15" s="755">
        <v>122.8</v>
      </c>
      <c r="Q15" s="738">
        <v>141.9</v>
      </c>
    </row>
    <row r="16" spans="1:17" ht="15.6" x14ac:dyDescent="0.3">
      <c r="B16" s="717" t="s">
        <v>175</v>
      </c>
      <c r="C16" s="738">
        <v>103.6</v>
      </c>
      <c r="D16" s="738">
        <v>122.3</v>
      </c>
      <c r="E16" s="740">
        <v>119.4</v>
      </c>
      <c r="F16" s="755">
        <v>121.4</v>
      </c>
      <c r="G16" s="755">
        <v>117.5</v>
      </c>
      <c r="H16" s="755">
        <v>124.7</v>
      </c>
      <c r="I16" s="755">
        <v>130</v>
      </c>
      <c r="J16" s="755">
        <v>128.80000000000001</v>
      </c>
      <c r="K16" s="755">
        <v>130.6</v>
      </c>
      <c r="L16" s="755">
        <v>129</v>
      </c>
      <c r="M16" s="755">
        <v>131.80000000000001</v>
      </c>
      <c r="N16" s="755">
        <v>126.1</v>
      </c>
      <c r="O16" s="755">
        <v>123.6</v>
      </c>
      <c r="P16" s="755">
        <v>123.5</v>
      </c>
      <c r="Q16" s="738">
        <v>146.5</v>
      </c>
    </row>
    <row r="17" spans="1:17" ht="15.6" x14ac:dyDescent="0.3">
      <c r="B17" s="717" t="s">
        <v>176</v>
      </c>
      <c r="C17" s="738">
        <v>103.5</v>
      </c>
      <c r="D17" s="738">
        <v>121</v>
      </c>
      <c r="E17" s="740">
        <v>119.3</v>
      </c>
      <c r="F17" s="755">
        <v>119.9</v>
      </c>
      <c r="G17" s="755">
        <v>117.9</v>
      </c>
      <c r="H17" s="755">
        <v>124.4</v>
      </c>
      <c r="I17" s="755">
        <v>128.80000000000001</v>
      </c>
      <c r="J17" s="755">
        <v>128.9</v>
      </c>
      <c r="K17" s="755">
        <v>128.80000000000001</v>
      </c>
      <c r="L17" s="755">
        <v>129.4</v>
      </c>
      <c r="M17" s="755">
        <v>127.7</v>
      </c>
      <c r="N17" s="755">
        <v>126.5</v>
      </c>
      <c r="O17" s="755">
        <v>123.3</v>
      </c>
      <c r="P17" s="755">
        <v>123.7</v>
      </c>
      <c r="Q17" s="738">
        <v>132</v>
      </c>
    </row>
    <row r="20" spans="1:17" ht="15.6" x14ac:dyDescent="0.3">
      <c r="C20" s="851" t="s">
        <v>184</v>
      </c>
      <c r="D20" s="817"/>
      <c r="E20" s="817"/>
      <c r="F20" s="817"/>
      <c r="G20" s="817"/>
      <c r="H20" s="817"/>
      <c r="I20" s="817"/>
      <c r="J20" s="817"/>
      <c r="K20" s="817"/>
      <c r="L20" s="817"/>
      <c r="M20" s="817"/>
      <c r="N20" s="817"/>
      <c r="O20" s="817"/>
      <c r="P20" s="817"/>
      <c r="Q20" s="817"/>
    </row>
    <row r="21" spans="1:17" ht="27" thickBot="1" x14ac:dyDescent="0.35">
      <c r="C21" s="722" t="s">
        <v>183</v>
      </c>
      <c r="D21" s="849" t="s">
        <v>180</v>
      </c>
      <c r="E21" s="850"/>
      <c r="F21" s="850"/>
      <c r="G21" s="850"/>
      <c r="H21" s="850"/>
      <c r="I21" s="850"/>
      <c r="J21" s="850"/>
      <c r="K21" s="850"/>
      <c r="L21" s="850"/>
      <c r="M21" s="850"/>
      <c r="N21" s="850"/>
      <c r="O21" s="850"/>
      <c r="P21" s="850"/>
      <c r="Q21" s="721" t="s">
        <v>181</v>
      </c>
    </row>
    <row r="22" spans="1:17" ht="85.5" customHeight="1" x14ac:dyDescent="0.3">
      <c r="A22" s="842" t="s">
        <v>187</v>
      </c>
      <c r="B22" s="807"/>
      <c r="C22" s="716" t="s">
        <v>157</v>
      </c>
      <c r="D22" s="756" t="s">
        <v>151</v>
      </c>
      <c r="E22" s="757" t="s">
        <v>156</v>
      </c>
      <c r="F22" s="757" t="s">
        <v>152</v>
      </c>
      <c r="G22" s="757" t="s">
        <v>153</v>
      </c>
      <c r="H22" s="757" t="s">
        <v>158</v>
      </c>
      <c r="I22" s="757" t="s">
        <v>159</v>
      </c>
      <c r="J22" s="757" t="s">
        <v>160</v>
      </c>
      <c r="K22" s="757" t="s">
        <v>161</v>
      </c>
      <c r="L22" s="757" t="s">
        <v>162</v>
      </c>
      <c r="M22" s="757" t="s">
        <v>163</v>
      </c>
      <c r="N22" s="757" t="s">
        <v>164</v>
      </c>
      <c r="O22" s="757" t="s">
        <v>177</v>
      </c>
      <c r="P22" s="757" t="s">
        <v>178</v>
      </c>
      <c r="Q22" s="720" t="s">
        <v>179</v>
      </c>
    </row>
    <row r="23" spans="1:17" ht="15.6" hidden="1" thickBot="1" x14ac:dyDescent="0.35">
      <c r="A23" s="808"/>
      <c r="B23" s="809"/>
      <c r="C23" s="686">
        <v>111.5</v>
      </c>
      <c r="D23" s="686">
        <v>111.5</v>
      </c>
      <c r="E23" s="687">
        <v>110.3</v>
      </c>
      <c r="F23" s="688">
        <v>112</v>
      </c>
      <c r="G23" s="688">
        <v>112</v>
      </c>
      <c r="H23" s="688">
        <v>112</v>
      </c>
      <c r="I23" s="688">
        <v>112</v>
      </c>
      <c r="J23" s="688">
        <v>112</v>
      </c>
      <c r="K23" s="688">
        <v>112</v>
      </c>
      <c r="L23" s="688">
        <v>112</v>
      </c>
      <c r="M23" s="688">
        <v>112</v>
      </c>
      <c r="N23" s="688">
        <v>112</v>
      </c>
      <c r="O23" s="688">
        <v>112</v>
      </c>
      <c r="P23" s="688">
        <v>112</v>
      </c>
      <c r="Q23" s="687">
        <v>109.6</v>
      </c>
    </row>
    <row r="24" spans="1:17" ht="15.6" x14ac:dyDescent="0.3">
      <c r="B24" s="717" t="s">
        <v>165</v>
      </c>
      <c r="C24" s="726">
        <v>105.9</v>
      </c>
      <c r="D24" s="727">
        <v>118.3</v>
      </c>
      <c r="E24" s="728">
        <v>118.9</v>
      </c>
      <c r="F24" s="726">
        <v>117.2</v>
      </c>
      <c r="G24" s="726">
        <v>117.6</v>
      </c>
      <c r="H24" s="726">
        <v>123.6</v>
      </c>
      <c r="I24" s="726">
        <v>126</v>
      </c>
      <c r="J24" s="726">
        <v>128.30000000000001</v>
      </c>
      <c r="K24" s="726">
        <v>124.9</v>
      </c>
      <c r="L24" s="726">
        <v>129.1</v>
      </c>
      <c r="M24" s="726">
        <v>119.7</v>
      </c>
      <c r="N24" s="726">
        <v>126.3</v>
      </c>
      <c r="O24" s="726">
        <v>122.4</v>
      </c>
      <c r="P24" s="726">
        <v>123.5</v>
      </c>
      <c r="Q24" s="727">
        <v>117.9</v>
      </c>
    </row>
    <row r="25" spans="1:17" ht="15.6" x14ac:dyDescent="0.3">
      <c r="B25" s="717" t="s">
        <v>166</v>
      </c>
      <c r="C25" s="682">
        <v>105.3</v>
      </c>
      <c r="D25" s="682">
        <v>119.2</v>
      </c>
      <c r="E25" s="690">
        <v>119.8</v>
      </c>
      <c r="F25" s="691">
        <v>118.6</v>
      </c>
      <c r="G25" s="691">
        <v>118.8</v>
      </c>
      <c r="H25" s="691">
        <v>124.1</v>
      </c>
      <c r="I25" s="691">
        <v>126.7</v>
      </c>
      <c r="J25" s="691">
        <v>128.80000000000001</v>
      </c>
      <c r="K25" s="759">
        <v>125.9</v>
      </c>
      <c r="L25" s="691">
        <v>129.6</v>
      </c>
      <c r="M25" s="691">
        <v>120.5</v>
      </c>
      <c r="N25" s="691">
        <v>126.9</v>
      </c>
      <c r="O25" s="691">
        <v>123.4</v>
      </c>
      <c r="P25" s="691">
        <v>124.4</v>
      </c>
      <c r="Q25" s="682">
        <v>118</v>
      </c>
    </row>
    <row r="26" spans="1:17" ht="15.6" x14ac:dyDescent="0.3">
      <c r="B26" s="717" t="s">
        <v>167</v>
      </c>
      <c r="C26" s="735">
        <v>105.5</v>
      </c>
      <c r="D26" s="735">
        <v>121.4</v>
      </c>
      <c r="E26" s="736">
        <v>120.6</v>
      </c>
      <c r="F26" s="735">
        <v>121.9</v>
      </c>
      <c r="G26" s="735">
        <v>119.9</v>
      </c>
      <c r="H26" s="735">
        <v>124.3</v>
      </c>
      <c r="I26" s="735">
        <v>127.8</v>
      </c>
      <c r="J26" s="735">
        <v>128.4</v>
      </c>
      <c r="K26" s="735">
        <v>127.9</v>
      </c>
      <c r="L26" s="735">
        <v>129.5</v>
      </c>
      <c r="M26" s="735">
        <v>125.4</v>
      </c>
      <c r="N26" s="735">
        <v>127.2</v>
      </c>
      <c r="O26" s="735">
        <v>124</v>
      </c>
      <c r="P26" s="735">
        <v>124.4</v>
      </c>
      <c r="Q26" s="735">
        <v>126.4</v>
      </c>
    </row>
    <row r="27" spans="1:17" ht="15.6" x14ac:dyDescent="0.3">
      <c r="B27" s="717" t="s">
        <v>168</v>
      </c>
      <c r="C27" s="733">
        <v>105.6</v>
      </c>
      <c r="D27" s="733">
        <v>122.6</v>
      </c>
      <c r="E27" s="740">
        <v>120.6</v>
      </c>
      <c r="F27" s="735">
        <v>123.5</v>
      </c>
      <c r="G27" s="735">
        <v>119.8</v>
      </c>
      <c r="H27" s="735">
        <v>124.4</v>
      </c>
      <c r="I27" s="735">
        <v>129.19999999999999</v>
      </c>
      <c r="J27" s="735">
        <v>128.6</v>
      </c>
      <c r="K27" s="735">
        <v>129.9</v>
      </c>
      <c r="L27" s="735">
        <v>129.6</v>
      </c>
      <c r="M27" s="735">
        <v>129.30000000000001</v>
      </c>
      <c r="N27" s="735">
        <v>127.3</v>
      </c>
      <c r="O27" s="735">
        <v>124.5</v>
      </c>
      <c r="P27" s="735">
        <v>124.6</v>
      </c>
      <c r="Q27" s="738">
        <v>133.69999999999999</v>
      </c>
    </row>
    <row r="28" spans="1:17" ht="15.6" x14ac:dyDescent="0.3">
      <c r="B28" s="717" t="s">
        <v>169</v>
      </c>
      <c r="C28" s="738">
        <v>105.5</v>
      </c>
      <c r="D28" s="738">
        <v>124.7</v>
      </c>
      <c r="E28" s="740">
        <v>122.6</v>
      </c>
      <c r="F28" s="755">
        <v>126.2</v>
      </c>
      <c r="G28" s="755">
        <v>122.3</v>
      </c>
      <c r="H28" s="755">
        <v>126.1</v>
      </c>
      <c r="I28" s="755">
        <v>130.30000000000001</v>
      </c>
      <c r="J28" s="755">
        <v>129.5</v>
      </c>
      <c r="K28" s="755">
        <v>131.4</v>
      </c>
      <c r="L28" s="755">
        <v>131</v>
      </c>
      <c r="M28" s="755">
        <v>131.4</v>
      </c>
      <c r="N28" s="755">
        <v>129.30000000000001</v>
      </c>
      <c r="O28" s="755">
        <v>126</v>
      </c>
      <c r="P28" s="755">
        <v>125.9</v>
      </c>
      <c r="Q28" s="738">
        <v>133.80000000000001</v>
      </c>
    </row>
    <row r="29" spans="1:17" ht="15.6" x14ac:dyDescent="0.3">
      <c r="B29" s="717" t="s">
        <v>170</v>
      </c>
      <c r="C29" s="738">
        <v>105.5</v>
      </c>
      <c r="D29" s="738">
        <v>124</v>
      </c>
      <c r="E29" s="740">
        <v>121.1</v>
      </c>
      <c r="F29" s="755">
        <v>125.2</v>
      </c>
      <c r="G29" s="755">
        <v>120.5</v>
      </c>
      <c r="H29" s="755">
        <v>124.5</v>
      </c>
      <c r="I29" s="755">
        <v>130</v>
      </c>
      <c r="J29" s="755">
        <v>128.5</v>
      </c>
      <c r="K29" s="755">
        <v>131.1</v>
      </c>
      <c r="L29" s="755">
        <v>129.4</v>
      </c>
      <c r="M29" s="755">
        <v>132.19999999999999</v>
      </c>
      <c r="N29" s="755">
        <v>127.2</v>
      </c>
      <c r="O29" s="755">
        <v>124.7</v>
      </c>
      <c r="P29" s="755">
        <v>124.4</v>
      </c>
      <c r="Q29" s="738">
        <v>136.80000000000001</v>
      </c>
    </row>
    <row r="30" spans="1:17" ht="15.6" x14ac:dyDescent="0.3">
      <c r="B30" s="717" t="s">
        <v>171</v>
      </c>
      <c r="C30" s="738">
        <v>106</v>
      </c>
      <c r="D30" s="738">
        <v>123.5</v>
      </c>
      <c r="E30" s="740">
        <v>121.7</v>
      </c>
      <c r="F30" s="755">
        <v>123.9</v>
      </c>
      <c r="G30" s="755">
        <v>120.7</v>
      </c>
      <c r="H30" s="755">
        <v>125.3</v>
      </c>
      <c r="I30" s="755">
        <v>129.19999999999999</v>
      </c>
      <c r="J30" s="755">
        <v>128.5</v>
      </c>
      <c r="K30" s="755">
        <v>129.5</v>
      </c>
      <c r="L30" s="755">
        <v>128.9</v>
      </c>
      <c r="M30" s="755">
        <v>129.5</v>
      </c>
      <c r="N30" s="755">
        <v>126.6</v>
      </c>
      <c r="O30" s="755">
        <v>124.4</v>
      </c>
      <c r="P30" s="755">
        <v>124.2</v>
      </c>
      <c r="Q30" s="738">
        <v>130.4</v>
      </c>
    </row>
    <row r="31" spans="1:17" ht="15.6" x14ac:dyDescent="0.3">
      <c r="B31" s="717" t="s">
        <v>172</v>
      </c>
      <c r="C31" s="738">
        <v>106.1</v>
      </c>
      <c r="D31" s="738">
        <v>124.3</v>
      </c>
      <c r="E31" s="760">
        <v>122</v>
      </c>
      <c r="F31" s="755">
        <v>125</v>
      </c>
      <c r="G31" s="755">
        <v>121.5</v>
      </c>
      <c r="H31" s="755">
        <v>125.4</v>
      </c>
      <c r="I31" s="755">
        <v>130</v>
      </c>
      <c r="J31" s="755">
        <v>128.9</v>
      </c>
      <c r="K31" s="755">
        <v>130.69999999999999</v>
      </c>
      <c r="L31" s="755">
        <v>129.6</v>
      </c>
      <c r="M31" s="755">
        <v>131.19999999999999</v>
      </c>
      <c r="N31" s="755">
        <v>127</v>
      </c>
      <c r="O31" s="755">
        <v>124.9</v>
      </c>
      <c r="P31" s="755">
        <v>124.7</v>
      </c>
      <c r="Q31" s="738">
        <v>129.1</v>
      </c>
    </row>
    <row r="32" spans="1:17" ht="15.6" x14ac:dyDescent="0.3">
      <c r="B32" s="717" t="s">
        <v>173</v>
      </c>
      <c r="C32" s="738">
        <v>106.2</v>
      </c>
      <c r="D32" s="738">
        <v>123.8</v>
      </c>
      <c r="E32" s="740">
        <v>122.8</v>
      </c>
      <c r="F32" s="755">
        <v>124.3</v>
      </c>
      <c r="G32" s="755">
        <v>122.2</v>
      </c>
      <c r="H32" s="755">
        <v>126</v>
      </c>
      <c r="I32" s="755">
        <v>129.30000000000001</v>
      </c>
      <c r="J32" s="755">
        <v>129.30000000000001</v>
      </c>
      <c r="K32" s="755">
        <v>129.4</v>
      </c>
      <c r="L32" s="755">
        <v>130.1</v>
      </c>
      <c r="M32" s="755">
        <v>128</v>
      </c>
      <c r="N32" s="755">
        <v>127.6</v>
      </c>
      <c r="O32" s="755">
        <v>125</v>
      </c>
      <c r="P32" s="755">
        <v>125.1</v>
      </c>
      <c r="Q32" s="738">
        <v>131.5</v>
      </c>
    </row>
    <row r="33" spans="1:17" ht="15.6" x14ac:dyDescent="0.3">
      <c r="B33" s="717" t="s">
        <v>174</v>
      </c>
      <c r="C33" s="738">
        <v>106.3</v>
      </c>
      <c r="D33" s="738">
        <v>125.2</v>
      </c>
      <c r="E33" s="740">
        <v>123.1</v>
      </c>
      <c r="F33" s="755">
        <v>125.8</v>
      </c>
      <c r="G33" s="755">
        <v>122.6</v>
      </c>
      <c r="H33" s="755">
        <v>126.2</v>
      </c>
      <c r="I33" s="755">
        <v>130.1</v>
      </c>
      <c r="J33" s="755">
        <v>129</v>
      </c>
      <c r="K33" s="755">
        <v>130.80000000000001</v>
      </c>
      <c r="L33" s="755">
        <v>129.6</v>
      </c>
      <c r="M33" s="755">
        <v>131.5</v>
      </c>
      <c r="N33" s="755">
        <v>127.5</v>
      </c>
      <c r="O33" s="755">
        <v>125.3</v>
      </c>
      <c r="P33" s="755">
        <v>124.9</v>
      </c>
      <c r="Q33" s="738">
        <v>133.80000000000001</v>
      </c>
    </row>
    <row r="34" spans="1:17" ht="15.6" x14ac:dyDescent="0.3">
      <c r="B34" s="717" t="s">
        <v>175</v>
      </c>
      <c r="C34" s="738">
        <v>106.2</v>
      </c>
      <c r="D34" s="738">
        <v>122</v>
      </c>
      <c r="E34" s="740">
        <v>122.1</v>
      </c>
      <c r="F34" s="755">
        <v>122</v>
      </c>
      <c r="G34" s="755">
        <v>121.8</v>
      </c>
      <c r="H34" s="755">
        <v>125.1</v>
      </c>
      <c r="I34" s="755">
        <v>127.1</v>
      </c>
      <c r="J34" s="755">
        <v>128</v>
      </c>
      <c r="K34" s="755">
        <v>126.5</v>
      </c>
      <c r="L34" s="755">
        <v>128.6</v>
      </c>
      <c r="M34" s="755">
        <v>123.7</v>
      </c>
      <c r="N34" s="755">
        <v>126.5</v>
      </c>
      <c r="O34" s="755">
        <v>123.8</v>
      </c>
      <c r="P34" s="755">
        <v>124.2</v>
      </c>
      <c r="Q34" s="738">
        <v>132.4</v>
      </c>
    </row>
    <row r="35" spans="1:17" ht="15.6" x14ac:dyDescent="0.3">
      <c r="B35" s="717" t="s">
        <v>176</v>
      </c>
      <c r="C35" s="738">
        <v>106.3</v>
      </c>
      <c r="D35" s="738">
        <v>119.1</v>
      </c>
      <c r="E35" s="740">
        <v>122</v>
      </c>
      <c r="F35" s="755">
        <v>118</v>
      </c>
      <c r="G35" s="755">
        <v>121.6</v>
      </c>
      <c r="H35" s="755">
        <v>124.9</v>
      </c>
      <c r="I35" s="755">
        <v>124.3</v>
      </c>
      <c r="J35" s="755">
        <v>127.8</v>
      </c>
      <c r="K35" s="755">
        <v>122</v>
      </c>
      <c r="L35" s="755">
        <v>128.30000000000001</v>
      </c>
      <c r="M35" s="755">
        <v>114.8</v>
      </c>
      <c r="N35" s="755">
        <v>126.1</v>
      </c>
      <c r="O35" s="755">
        <v>122.7</v>
      </c>
      <c r="P35" s="755">
        <v>123.9</v>
      </c>
      <c r="Q35" s="738">
        <v>131</v>
      </c>
    </row>
    <row r="36" spans="1:17" ht="15.6" x14ac:dyDescent="0.3">
      <c r="C36" s="738"/>
      <c r="D36" s="738"/>
      <c r="E36" s="740"/>
      <c r="F36" s="755"/>
      <c r="G36" s="755"/>
      <c r="H36" s="755"/>
      <c r="I36" s="755"/>
      <c r="J36" s="755"/>
      <c r="K36" s="755"/>
      <c r="L36" s="755"/>
      <c r="M36" s="755"/>
      <c r="N36" s="755"/>
      <c r="O36" s="755"/>
      <c r="P36" s="755"/>
      <c r="Q36" s="738"/>
    </row>
    <row r="39" spans="1:17" ht="15.6" x14ac:dyDescent="0.3">
      <c r="C39" s="851" t="s">
        <v>184</v>
      </c>
      <c r="D39" s="817"/>
      <c r="E39" s="817"/>
      <c r="F39" s="817"/>
      <c r="G39" s="817"/>
      <c r="H39" s="817"/>
      <c r="I39" s="817"/>
      <c r="J39" s="817"/>
      <c r="K39" s="817"/>
      <c r="L39" s="817"/>
      <c r="M39" s="817"/>
      <c r="N39" s="817"/>
      <c r="O39" s="817"/>
      <c r="P39" s="817"/>
      <c r="Q39" s="817"/>
    </row>
    <row r="40" spans="1:17" ht="27" thickBot="1" x14ac:dyDescent="0.35">
      <c r="C40" s="722" t="s">
        <v>183</v>
      </c>
      <c r="D40" s="849" t="s">
        <v>180</v>
      </c>
      <c r="E40" s="850"/>
      <c r="F40" s="850"/>
      <c r="G40" s="850"/>
      <c r="H40" s="850"/>
      <c r="I40" s="850"/>
      <c r="J40" s="850"/>
      <c r="K40" s="850"/>
      <c r="L40" s="850"/>
      <c r="M40" s="850"/>
      <c r="N40" s="850"/>
      <c r="O40" s="850"/>
      <c r="P40" s="850"/>
      <c r="Q40" s="721" t="s">
        <v>181</v>
      </c>
    </row>
    <row r="41" spans="1:17" ht="92.4" x14ac:dyDescent="0.3">
      <c r="A41" s="783" t="s">
        <v>188</v>
      </c>
      <c r="B41" s="784"/>
      <c r="C41" s="767" t="s">
        <v>157</v>
      </c>
      <c r="D41" s="765" t="s">
        <v>151</v>
      </c>
      <c r="E41" s="765" t="s">
        <v>156</v>
      </c>
      <c r="F41" s="765" t="s">
        <v>152</v>
      </c>
      <c r="G41" s="765" t="s">
        <v>153</v>
      </c>
      <c r="H41" s="765" t="s">
        <v>158</v>
      </c>
      <c r="I41" s="765" t="s">
        <v>159</v>
      </c>
      <c r="J41" s="765" t="s">
        <v>160</v>
      </c>
      <c r="K41" s="765" t="s">
        <v>161</v>
      </c>
      <c r="L41" s="765" t="s">
        <v>162</v>
      </c>
      <c r="M41" s="765" t="s">
        <v>163</v>
      </c>
      <c r="N41" s="765" t="s">
        <v>164</v>
      </c>
      <c r="O41" s="765" t="s">
        <v>177</v>
      </c>
      <c r="P41" s="765" t="s">
        <v>178</v>
      </c>
      <c r="Q41" s="768" t="s">
        <v>179</v>
      </c>
    </row>
    <row r="42" spans="1:17" ht="15.6" thickBot="1" x14ac:dyDescent="0.35">
      <c r="A42" s="785"/>
      <c r="B42" s="786"/>
      <c r="C42" s="686"/>
      <c r="D42" s="686"/>
      <c r="E42" s="687"/>
      <c r="F42" s="688"/>
      <c r="G42" s="688"/>
      <c r="H42" s="688"/>
      <c r="I42" s="688"/>
      <c r="J42" s="688"/>
      <c r="K42" s="688"/>
      <c r="L42" s="688"/>
      <c r="M42" s="688"/>
      <c r="N42" s="688"/>
      <c r="O42" s="688"/>
      <c r="P42" s="688"/>
      <c r="Q42" s="766"/>
    </row>
    <row r="43" spans="1:17" ht="15.6" x14ac:dyDescent="0.3">
      <c r="B43" s="717" t="s">
        <v>165</v>
      </c>
      <c r="C43" s="726">
        <v>108.5</v>
      </c>
      <c r="D43" s="727">
        <v>120.2</v>
      </c>
      <c r="E43" s="728">
        <v>123.2</v>
      </c>
      <c r="F43" s="726">
        <v>119.3</v>
      </c>
      <c r="G43" s="726">
        <v>123.2</v>
      </c>
      <c r="H43" s="726">
        <v>125.7</v>
      </c>
      <c r="I43" s="726">
        <v>124.4</v>
      </c>
      <c r="J43" s="726">
        <v>128</v>
      </c>
      <c r="K43" s="726">
        <v>122.4</v>
      </c>
      <c r="L43" s="726">
        <v>128.9</v>
      </c>
      <c r="M43" s="726">
        <v>115.1</v>
      </c>
      <c r="N43" s="726">
        <v>127.1</v>
      </c>
      <c r="O43" s="726">
        <v>123.4</v>
      </c>
      <c r="P43" s="726">
        <v>124.6</v>
      </c>
      <c r="Q43" s="727">
        <v>131.80000000000001</v>
      </c>
    </row>
    <row r="44" spans="1:17" ht="15.6" x14ac:dyDescent="0.3">
      <c r="B44" s="717" t="s">
        <v>166</v>
      </c>
      <c r="C44" s="682">
        <v>109</v>
      </c>
      <c r="D44" s="682">
        <v>121.2</v>
      </c>
      <c r="E44" s="690">
        <v>122.2</v>
      </c>
      <c r="F44" s="691">
        <v>121</v>
      </c>
      <c r="G44" s="691">
        <v>121.9</v>
      </c>
      <c r="H44" s="691">
        <v>124.8</v>
      </c>
      <c r="I44" s="691">
        <v>125.4</v>
      </c>
      <c r="J44" s="691">
        <v>127.1</v>
      </c>
      <c r="K44" s="759">
        <v>124.4</v>
      </c>
      <c r="L44" s="691">
        <v>127.7</v>
      </c>
      <c r="M44" s="691">
        <v>120.4</v>
      </c>
      <c r="N44" s="691">
        <v>125.6</v>
      </c>
      <c r="O44" s="691">
        <v>123</v>
      </c>
      <c r="P44" s="691">
        <v>123.6</v>
      </c>
      <c r="Q44" s="682">
        <v>131.30000000000001</v>
      </c>
    </row>
    <row r="45" spans="1:17" ht="15.6" x14ac:dyDescent="0.3">
      <c r="B45" s="717" t="s">
        <v>167</v>
      </c>
      <c r="C45" s="735">
        <v>109.9</v>
      </c>
      <c r="D45" s="735">
        <v>120.7</v>
      </c>
      <c r="E45" s="736">
        <v>122</v>
      </c>
      <c r="F45" s="735">
        <v>120.2</v>
      </c>
      <c r="G45" s="735">
        <v>121.7</v>
      </c>
      <c r="H45" s="735">
        <v>124.7</v>
      </c>
      <c r="I45" s="735">
        <v>125</v>
      </c>
      <c r="J45" s="735">
        <v>127</v>
      </c>
      <c r="K45" s="735">
        <v>123.8</v>
      </c>
      <c r="L45" s="735">
        <v>127.6</v>
      </c>
      <c r="M45" s="735">
        <v>119.2</v>
      </c>
      <c r="N45" s="735">
        <v>125.5</v>
      </c>
      <c r="O45" s="735">
        <v>122.8</v>
      </c>
      <c r="P45" s="735">
        <v>123.5</v>
      </c>
      <c r="Q45" s="735">
        <v>126.4</v>
      </c>
    </row>
    <row r="46" spans="1:17" ht="15.6" x14ac:dyDescent="0.3">
      <c r="B46" s="717" t="s">
        <v>168</v>
      </c>
      <c r="C46" s="733">
        <v>111</v>
      </c>
      <c r="D46" s="733">
        <v>114.9</v>
      </c>
      <c r="E46" s="740">
        <v>115.9</v>
      </c>
      <c r="F46" s="735">
        <v>117.7</v>
      </c>
      <c r="G46" s="735">
        <v>115.4</v>
      </c>
      <c r="H46" s="735">
        <v>119.3</v>
      </c>
      <c r="I46" s="735">
        <v>121.8</v>
      </c>
      <c r="J46" s="735">
        <v>124.2</v>
      </c>
      <c r="K46" s="735">
        <v>121.7</v>
      </c>
      <c r="L46" s="735">
        <v>126.5</v>
      </c>
      <c r="M46" s="735">
        <v>115.6</v>
      </c>
      <c r="N46" s="735">
        <v>124.1</v>
      </c>
      <c r="O46" s="735">
        <v>119.9</v>
      </c>
      <c r="P46" s="735">
        <v>121.1</v>
      </c>
      <c r="Q46" s="738">
        <v>113.8</v>
      </c>
    </row>
    <row r="47" spans="1:17" ht="15.6" x14ac:dyDescent="0.3">
      <c r="B47" s="717" t="s">
        <v>169</v>
      </c>
      <c r="C47" s="738">
        <v>112.7</v>
      </c>
      <c r="D47" s="738">
        <v>113.4</v>
      </c>
      <c r="E47" s="740">
        <v>115.4</v>
      </c>
      <c r="F47" s="755">
        <v>115.7</v>
      </c>
      <c r="G47" s="755">
        <v>114.8</v>
      </c>
      <c r="H47" s="755">
        <v>118.3</v>
      </c>
      <c r="I47" s="755">
        <v>119.2</v>
      </c>
      <c r="J47" s="755">
        <v>122.2</v>
      </c>
      <c r="K47" s="755">
        <v>118.3</v>
      </c>
      <c r="L47" s="755">
        <v>124</v>
      </c>
      <c r="M47" s="755">
        <v>111.3</v>
      </c>
      <c r="N47" s="755">
        <v>121.6</v>
      </c>
      <c r="O47" s="755">
        <v>118.3</v>
      </c>
      <c r="P47" s="755">
        <v>119.5</v>
      </c>
      <c r="Q47" s="738">
        <v>99.3</v>
      </c>
    </row>
    <row r="48" spans="1:17" ht="15.6" x14ac:dyDescent="0.3">
      <c r="B48" s="717" t="s">
        <v>170</v>
      </c>
      <c r="C48" s="738">
        <v>112.8</v>
      </c>
      <c r="D48" s="738">
        <v>114.4</v>
      </c>
      <c r="E48" s="740">
        <v>117.3</v>
      </c>
      <c r="F48" s="755">
        <v>114.9</v>
      </c>
      <c r="G48" s="755">
        <v>115.6</v>
      </c>
      <c r="H48" s="755">
        <v>120.7</v>
      </c>
      <c r="I48" s="755">
        <v>119.8</v>
      </c>
      <c r="J48" s="755">
        <v>123.5</v>
      </c>
      <c r="K48" s="755">
        <v>118.1</v>
      </c>
      <c r="L48" s="755">
        <v>124.8</v>
      </c>
      <c r="M48" s="755">
        <v>110.3</v>
      </c>
      <c r="N48" s="755">
        <v>122</v>
      </c>
      <c r="O48" s="755">
        <v>118.7</v>
      </c>
      <c r="P48" s="755">
        <v>120.2</v>
      </c>
      <c r="Q48" s="738">
        <v>101.2</v>
      </c>
    </row>
    <row r="49" spans="1:18" ht="15.6" x14ac:dyDescent="0.3">
      <c r="B49" s="717" t="s">
        <v>171</v>
      </c>
      <c r="C49" s="738">
        <v>112.8</v>
      </c>
      <c r="D49" s="738">
        <v>116.4</v>
      </c>
      <c r="E49" s="740">
        <v>117.8</v>
      </c>
      <c r="F49" s="755">
        <v>117.3</v>
      </c>
      <c r="G49" s="755">
        <v>116</v>
      </c>
      <c r="H49" s="755">
        <v>121</v>
      </c>
      <c r="I49" s="755">
        <v>121.3</v>
      </c>
      <c r="J49" s="755">
        <v>123.4</v>
      </c>
      <c r="K49" s="755">
        <v>120.6</v>
      </c>
      <c r="L49" s="755">
        <v>124.6</v>
      </c>
      <c r="M49" s="755">
        <v>115.6</v>
      </c>
      <c r="N49" s="755">
        <v>121.9</v>
      </c>
      <c r="O49" s="755">
        <v>119.3</v>
      </c>
      <c r="P49" s="755">
        <v>120.2</v>
      </c>
      <c r="Q49" s="738">
        <v>116.9</v>
      </c>
    </row>
    <row r="50" spans="1:18" ht="15.6" x14ac:dyDescent="0.3">
      <c r="B50" s="717" t="s">
        <v>172</v>
      </c>
      <c r="C50" s="738">
        <v>115.2</v>
      </c>
      <c r="D50" s="738">
        <v>118.2</v>
      </c>
      <c r="E50" s="740">
        <v>119.3</v>
      </c>
      <c r="F50" s="755">
        <v>119</v>
      </c>
      <c r="G50" s="755">
        <v>117.9</v>
      </c>
      <c r="H50" s="755">
        <v>122.7</v>
      </c>
      <c r="I50" s="755">
        <v>122.9</v>
      </c>
      <c r="J50" s="755">
        <v>124.8</v>
      </c>
      <c r="K50" s="755">
        <v>122.2</v>
      </c>
      <c r="L50" s="755">
        <v>125.9</v>
      </c>
      <c r="M50" s="755">
        <v>117.8</v>
      </c>
      <c r="N50" s="755">
        <v>123.9</v>
      </c>
      <c r="O50" s="755">
        <v>121</v>
      </c>
      <c r="P50" s="755">
        <v>121.8</v>
      </c>
      <c r="Q50" s="738">
        <v>121</v>
      </c>
    </row>
    <row r="51" spans="1:18" ht="15.6" x14ac:dyDescent="0.3">
      <c r="B51" s="717" t="s">
        <v>173</v>
      </c>
      <c r="C51" s="738">
        <v>115.1</v>
      </c>
      <c r="D51" s="738">
        <v>120.4</v>
      </c>
      <c r="E51" s="740">
        <v>120.6</v>
      </c>
      <c r="F51" s="755">
        <v>120.8</v>
      </c>
      <c r="G51" s="755">
        <v>118.4</v>
      </c>
      <c r="H51" s="755">
        <v>124.5</v>
      </c>
      <c r="I51" s="755">
        <v>125.3</v>
      </c>
      <c r="J51" s="755">
        <v>126.2</v>
      </c>
      <c r="K51" s="755">
        <v>124.8</v>
      </c>
      <c r="L51" s="755">
        <v>126.9</v>
      </c>
      <c r="M51" s="755">
        <v>122</v>
      </c>
      <c r="N51" s="755">
        <v>124.4</v>
      </c>
      <c r="O51" s="755">
        <v>122.3</v>
      </c>
      <c r="P51" s="755">
        <v>122.7</v>
      </c>
      <c r="Q51" s="738">
        <v>119.1</v>
      </c>
    </row>
    <row r="52" spans="1:18" ht="15.6" x14ac:dyDescent="0.3">
      <c r="B52" s="717" t="s">
        <v>174</v>
      </c>
      <c r="C52" s="738">
        <v>116.2</v>
      </c>
      <c r="D52" s="738">
        <v>120.6</v>
      </c>
      <c r="E52" s="740">
        <v>121.9</v>
      </c>
      <c r="F52" s="755">
        <v>120.2</v>
      </c>
      <c r="G52" s="755">
        <v>119.3</v>
      </c>
      <c r="H52" s="755">
        <v>126.4</v>
      </c>
      <c r="I52" s="755">
        <v>125.4</v>
      </c>
      <c r="J52" s="755">
        <v>127.4</v>
      </c>
      <c r="K52" s="755">
        <v>124.3</v>
      </c>
      <c r="L52" s="755">
        <v>127.9</v>
      </c>
      <c r="M52" s="755">
        <v>120</v>
      </c>
      <c r="N52" s="755">
        <v>125.2</v>
      </c>
      <c r="O52" s="755">
        <v>122.9</v>
      </c>
      <c r="P52" s="755">
        <v>123.7</v>
      </c>
      <c r="Q52" s="738">
        <v>110.7</v>
      </c>
    </row>
    <row r="53" spans="1:18" ht="15.6" x14ac:dyDescent="0.3">
      <c r="B53" s="717" t="s">
        <v>175</v>
      </c>
      <c r="C53" s="738">
        <v>116</v>
      </c>
      <c r="D53" s="738">
        <v>120.6</v>
      </c>
      <c r="E53" s="740">
        <v>121.9</v>
      </c>
      <c r="F53" s="755">
        <v>118.6</v>
      </c>
      <c r="G53" s="755">
        <v>117.8</v>
      </c>
      <c r="H53" s="755">
        <v>127.7</v>
      </c>
      <c r="I53" s="755">
        <v>126.1</v>
      </c>
      <c r="J53" s="755">
        <v>128.19999999999999</v>
      </c>
      <c r="K53" s="755">
        <v>124.1</v>
      </c>
      <c r="L53" s="755">
        <v>127.7</v>
      </c>
      <c r="M53" s="755">
        <v>120</v>
      </c>
      <c r="N53" s="755">
        <v>124.3</v>
      </c>
      <c r="O53" s="755">
        <v>123</v>
      </c>
      <c r="P53" s="755">
        <v>123.7</v>
      </c>
      <c r="Q53" s="738">
        <v>109.7</v>
      </c>
    </row>
    <row r="54" spans="1:18" ht="15.6" x14ac:dyDescent="0.3">
      <c r="B54" s="717" t="s">
        <v>176</v>
      </c>
      <c r="C54" s="738">
        <v>115.9</v>
      </c>
      <c r="D54" s="738">
        <v>122.8</v>
      </c>
      <c r="E54" s="740">
        <v>124.9</v>
      </c>
      <c r="F54" s="755">
        <v>121.3</v>
      </c>
      <c r="G54" s="755">
        <v>121.5</v>
      </c>
      <c r="H54" s="755">
        <v>130.80000000000001</v>
      </c>
      <c r="I54" s="755">
        <v>128.5</v>
      </c>
      <c r="J54" s="755">
        <v>131.4</v>
      </c>
      <c r="K54" s="755">
        <v>126.8</v>
      </c>
      <c r="L54" s="755">
        <v>131.80000000000001</v>
      </c>
      <c r="M54" s="755">
        <v>121.3</v>
      </c>
      <c r="N54" s="755">
        <v>128.19999999999999</v>
      </c>
      <c r="O54" s="755">
        <v>125.7</v>
      </c>
      <c r="P54" s="755">
        <v>126.8</v>
      </c>
      <c r="Q54" s="738">
        <v>111.5</v>
      </c>
    </row>
    <row r="55" spans="1:18" ht="15.6" x14ac:dyDescent="0.3">
      <c r="B55" s="717"/>
      <c r="Q55" s="771"/>
    </row>
    <row r="57" spans="1:18" ht="27" thickBot="1" x14ac:dyDescent="0.35">
      <c r="C57" s="772" t="s">
        <v>183</v>
      </c>
      <c r="D57" s="852" t="s">
        <v>180</v>
      </c>
      <c r="E57" s="853"/>
      <c r="F57" s="853"/>
      <c r="G57" s="853"/>
      <c r="H57" s="853"/>
      <c r="I57" s="853"/>
      <c r="J57" s="853"/>
      <c r="K57" s="853"/>
      <c r="L57" s="853"/>
      <c r="M57" s="853"/>
      <c r="N57" s="853"/>
      <c r="O57" s="853"/>
      <c r="P57" s="853"/>
      <c r="Q57" s="721" t="s">
        <v>181</v>
      </c>
    </row>
    <row r="58" spans="1:18" ht="92.4" x14ac:dyDescent="0.3">
      <c r="A58" s="806" t="s">
        <v>189</v>
      </c>
      <c r="B58" s="807"/>
      <c r="C58" s="773" t="s">
        <v>157</v>
      </c>
      <c r="D58" s="774" t="s">
        <v>151</v>
      </c>
      <c r="E58" s="774" t="s">
        <v>156</v>
      </c>
      <c r="F58" s="774" t="s">
        <v>152</v>
      </c>
      <c r="G58" s="774" t="s">
        <v>153</v>
      </c>
      <c r="H58" s="774" t="s">
        <v>158</v>
      </c>
      <c r="I58" s="774" t="s">
        <v>159</v>
      </c>
      <c r="J58" s="774" t="s">
        <v>160</v>
      </c>
      <c r="K58" s="774" t="s">
        <v>161</v>
      </c>
      <c r="L58" s="774" t="s">
        <v>162</v>
      </c>
      <c r="M58" s="774" t="s">
        <v>163</v>
      </c>
      <c r="N58" s="774" t="s">
        <v>164</v>
      </c>
      <c r="O58" s="774" t="s">
        <v>177</v>
      </c>
      <c r="P58" s="774" t="s">
        <v>178</v>
      </c>
      <c r="Q58" s="776" t="s">
        <v>190</v>
      </c>
      <c r="R58" s="775" t="s">
        <v>191</v>
      </c>
    </row>
    <row r="59" spans="1:18" ht="16.2" thickBot="1" x14ac:dyDescent="0.35">
      <c r="A59" s="808"/>
      <c r="B59" s="809"/>
      <c r="C59" s="686"/>
      <c r="D59" s="686"/>
      <c r="E59" s="687"/>
      <c r="F59" s="688"/>
      <c r="G59" s="688"/>
      <c r="H59" s="688"/>
      <c r="I59" s="688"/>
      <c r="J59" s="688"/>
      <c r="K59" s="688"/>
      <c r="L59" s="688"/>
      <c r="M59" s="688"/>
      <c r="N59" s="688"/>
      <c r="O59" s="688"/>
      <c r="P59" s="688"/>
      <c r="Q59" s="769"/>
    </row>
    <row r="60" spans="1:18" ht="15.6" x14ac:dyDescent="0.3">
      <c r="B60" s="717" t="s">
        <v>165</v>
      </c>
      <c r="C60" s="726">
        <v>116.6</v>
      </c>
      <c r="D60" s="727">
        <v>125.4</v>
      </c>
      <c r="E60" s="728">
        <v>126.9</v>
      </c>
      <c r="F60" s="726">
        <v>122.1</v>
      </c>
      <c r="G60" s="726">
        <v>122.4</v>
      </c>
      <c r="H60" s="726">
        <v>131.69999999999999</v>
      </c>
      <c r="I60" s="726">
        <v>128.1</v>
      </c>
      <c r="J60" s="726">
        <v>129.9</v>
      </c>
      <c r="K60" s="726">
        <v>126.9</v>
      </c>
      <c r="L60" s="726">
        <v>129.69999999999999</v>
      </c>
      <c r="M60" s="726">
        <v>124.3</v>
      </c>
      <c r="N60" s="726">
        <v>127</v>
      </c>
      <c r="O60" s="726">
        <v>124.9</v>
      </c>
      <c r="P60" s="726">
        <v>125.5</v>
      </c>
      <c r="Q60" s="770">
        <v>104.5</v>
      </c>
    </row>
    <row r="61" spans="1:18" ht="15.6" x14ac:dyDescent="0.3">
      <c r="B61" s="717" t="s">
        <v>166</v>
      </c>
      <c r="C61" s="682"/>
      <c r="D61" s="682"/>
      <c r="E61" s="690"/>
      <c r="F61" s="691"/>
      <c r="G61" s="691"/>
      <c r="H61" s="691"/>
      <c r="I61" s="691"/>
      <c r="J61" s="691"/>
      <c r="K61" s="759"/>
      <c r="L61" s="691"/>
      <c r="M61" s="691"/>
      <c r="N61" s="691"/>
      <c r="O61" s="691"/>
      <c r="P61" s="691"/>
      <c r="Q61" s="682"/>
    </row>
    <row r="62" spans="1:18" ht="15.6" x14ac:dyDescent="0.3">
      <c r="B62" s="717" t="s">
        <v>167</v>
      </c>
      <c r="C62" s="735"/>
      <c r="D62" s="735"/>
      <c r="E62" s="736"/>
      <c r="F62" s="735"/>
      <c r="G62" s="735"/>
      <c r="H62" s="735"/>
      <c r="I62" s="735"/>
      <c r="J62" s="735"/>
      <c r="K62" s="735"/>
      <c r="L62" s="735"/>
      <c r="M62" s="735"/>
      <c r="N62" s="735"/>
      <c r="O62" s="735"/>
      <c r="P62" s="735"/>
      <c r="Q62" s="735"/>
    </row>
    <row r="63" spans="1:18" ht="15.6" x14ac:dyDescent="0.3">
      <c r="B63" s="717" t="s">
        <v>168</v>
      </c>
      <c r="C63" s="733"/>
      <c r="D63" s="733"/>
      <c r="E63" s="740"/>
      <c r="F63" s="735"/>
      <c r="G63" s="735"/>
      <c r="H63" s="735"/>
      <c r="I63" s="735"/>
      <c r="J63" s="735"/>
      <c r="K63" s="735"/>
      <c r="L63" s="735"/>
      <c r="M63" s="735"/>
      <c r="N63" s="735"/>
      <c r="O63" s="735"/>
      <c r="P63" s="735"/>
      <c r="Q63" s="738"/>
    </row>
    <row r="64" spans="1:18" ht="15.6" x14ac:dyDescent="0.3">
      <c r="B64" s="717" t="s">
        <v>169</v>
      </c>
      <c r="C64" s="738"/>
      <c r="D64" s="738"/>
      <c r="E64" s="740"/>
      <c r="F64" s="755"/>
      <c r="G64" s="755"/>
      <c r="H64" s="755"/>
      <c r="I64" s="755"/>
      <c r="J64" s="755"/>
      <c r="K64" s="755"/>
      <c r="L64" s="755"/>
      <c r="M64" s="755"/>
      <c r="N64" s="755"/>
      <c r="O64" s="755"/>
      <c r="P64" s="755"/>
      <c r="Q64" s="738"/>
    </row>
    <row r="65" spans="2:17" ht="15.6" x14ac:dyDescent="0.3">
      <c r="B65" s="717" t="s">
        <v>170</v>
      </c>
      <c r="C65" s="738"/>
      <c r="D65" s="738"/>
      <c r="E65" s="740"/>
      <c r="F65" s="755"/>
      <c r="G65" s="755"/>
      <c r="H65" s="755"/>
      <c r="I65" s="755"/>
      <c r="J65" s="755"/>
      <c r="K65" s="755"/>
      <c r="L65" s="755"/>
      <c r="M65" s="755"/>
      <c r="N65" s="755"/>
      <c r="O65" s="755"/>
      <c r="P65" s="755"/>
      <c r="Q65" s="738"/>
    </row>
    <row r="66" spans="2:17" ht="15.6" x14ac:dyDescent="0.3">
      <c r="B66" s="717" t="s">
        <v>171</v>
      </c>
      <c r="C66" s="738"/>
      <c r="D66" s="738"/>
      <c r="E66" s="740"/>
      <c r="F66" s="755"/>
      <c r="G66" s="755"/>
      <c r="H66" s="755"/>
      <c r="I66" s="755"/>
      <c r="J66" s="755"/>
      <c r="K66" s="755"/>
      <c r="L66" s="755"/>
      <c r="M66" s="755"/>
      <c r="N66" s="755"/>
      <c r="O66" s="755"/>
      <c r="P66" s="755"/>
      <c r="Q66" s="738"/>
    </row>
    <row r="67" spans="2:17" ht="15.6" x14ac:dyDescent="0.3">
      <c r="B67" s="717" t="s">
        <v>172</v>
      </c>
      <c r="C67" s="738"/>
      <c r="D67" s="738"/>
      <c r="E67" s="740"/>
      <c r="F67" s="755"/>
      <c r="G67" s="755"/>
      <c r="H67" s="755"/>
      <c r="I67" s="755"/>
      <c r="J67" s="755"/>
      <c r="K67" s="755"/>
      <c r="L67" s="755"/>
      <c r="M67" s="755"/>
      <c r="N67" s="755"/>
      <c r="O67" s="755"/>
      <c r="P67" s="755"/>
      <c r="Q67" s="738"/>
    </row>
    <row r="68" spans="2:17" ht="15.6" x14ac:dyDescent="0.3">
      <c r="B68" s="717" t="s">
        <v>173</v>
      </c>
      <c r="C68" s="738"/>
      <c r="D68" s="738"/>
      <c r="E68" s="740"/>
      <c r="F68" s="755"/>
      <c r="G68" s="755"/>
      <c r="H68" s="755"/>
      <c r="I68" s="755"/>
      <c r="J68" s="755"/>
      <c r="K68" s="755"/>
      <c r="L68" s="755"/>
      <c r="M68" s="755"/>
      <c r="N68" s="755"/>
      <c r="O68" s="755"/>
      <c r="P68" s="755"/>
      <c r="Q68" s="738"/>
    </row>
    <row r="69" spans="2:17" ht="15.6" x14ac:dyDescent="0.3">
      <c r="B69" s="717" t="s">
        <v>174</v>
      </c>
      <c r="C69" s="738"/>
      <c r="D69" s="738"/>
      <c r="E69" s="740"/>
      <c r="F69" s="755"/>
      <c r="G69" s="755"/>
      <c r="H69" s="755"/>
      <c r="I69" s="755"/>
      <c r="J69" s="755"/>
      <c r="K69" s="755"/>
      <c r="L69" s="755"/>
      <c r="M69" s="755"/>
      <c r="N69" s="755"/>
      <c r="O69" s="755"/>
      <c r="P69" s="755"/>
      <c r="Q69" s="738"/>
    </row>
    <row r="70" spans="2:17" ht="15.6" x14ac:dyDescent="0.3">
      <c r="B70" s="717" t="s">
        <v>175</v>
      </c>
      <c r="C70" s="738"/>
      <c r="D70" s="738"/>
      <c r="E70" s="740"/>
      <c r="F70" s="755"/>
      <c r="G70" s="755"/>
      <c r="H70" s="755"/>
      <c r="I70" s="755"/>
      <c r="J70" s="755"/>
      <c r="K70" s="755"/>
      <c r="L70" s="755"/>
      <c r="M70" s="755"/>
      <c r="N70" s="755"/>
      <c r="O70" s="755"/>
      <c r="P70" s="755"/>
      <c r="Q70" s="738"/>
    </row>
    <row r="71" spans="2:17" ht="15.6" x14ac:dyDescent="0.3">
      <c r="B71" s="717" t="s">
        <v>176</v>
      </c>
      <c r="C71" s="738"/>
      <c r="D71" s="738"/>
      <c r="E71" s="740"/>
      <c r="F71" s="755"/>
      <c r="G71" s="755"/>
      <c r="H71" s="755"/>
      <c r="I71" s="755"/>
      <c r="J71" s="755"/>
      <c r="K71" s="755"/>
      <c r="L71" s="755"/>
      <c r="M71" s="755"/>
      <c r="N71" s="755"/>
      <c r="O71" s="755"/>
      <c r="P71" s="755"/>
      <c r="Q71" s="738"/>
    </row>
  </sheetData>
  <mergeCells count="11">
    <mergeCell ref="D57:P57"/>
    <mergeCell ref="A58:B59"/>
    <mergeCell ref="A41:B42"/>
    <mergeCell ref="A22:B23"/>
    <mergeCell ref="A3:B4"/>
    <mergeCell ref="D40:P40"/>
    <mergeCell ref="D2:P2"/>
    <mergeCell ref="C1:Q1"/>
    <mergeCell ref="C20:Q20"/>
    <mergeCell ref="D21:P21"/>
    <mergeCell ref="C39:Q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09375" defaultRowHeight="18" customHeight="1" x14ac:dyDescent="0.3"/>
  <cols>
    <col min="1" max="2" width="1.33203125" style="490" customWidth="1"/>
    <col min="3" max="12" width="15.5546875" style="490" customWidth="1"/>
    <col min="13" max="13" width="1.33203125" style="490" customWidth="1"/>
    <col min="14" max="14" width="18" style="490" customWidth="1"/>
    <col min="15" max="16384" width="9.109375" style="490"/>
  </cols>
  <sheetData>
    <row r="1" spans="1:15" ht="7.5" customHeight="1" x14ac:dyDescent="0.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9"/>
    </row>
    <row r="2" spans="1:15" ht="18" customHeight="1" x14ac:dyDescent="0.3">
      <c r="A2" s="488"/>
      <c r="B2" s="488"/>
      <c r="C2" s="491" t="s">
        <v>149</v>
      </c>
      <c r="D2" s="488"/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489"/>
    </row>
    <row r="3" spans="1:15" ht="6" customHeight="1" thickBot="1" x14ac:dyDescent="0.35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1:15" ht="18" customHeight="1" x14ac:dyDescent="0.3">
      <c r="A4" s="488"/>
      <c r="B4" s="495"/>
      <c r="C4" s="493" t="s">
        <v>71</v>
      </c>
      <c r="D4" s="494"/>
      <c r="E4" s="496"/>
      <c r="F4" s="496"/>
      <c r="G4" s="497"/>
      <c r="H4" s="496"/>
      <c r="I4" s="854" t="s">
        <v>113</v>
      </c>
      <c r="J4" s="855"/>
      <c r="K4" s="855"/>
      <c r="L4" s="856"/>
      <c r="M4" s="488"/>
      <c r="N4" s="489"/>
    </row>
    <row r="5" spans="1:15" ht="18" customHeight="1" thickBot="1" x14ac:dyDescent="0.35">
      <c r="A5" s="488"/>
      <c r="B5" s="495"/>
      <c r="C5" s="498" t="s">
        <v>52</v>
      </c>
      <c r="D5" s="495"/>
      <c r="E5" s="499"/>
      <c r="F5" s="499"/>
      <c r="G5" s="500"/>
      <c r="H5" s="693"/>
      <c r="I5" s="857"/>
      <c r="J5" s="858"/>
      <c r="K5" s="858"/>
      <c r="L5" s="859"/>
      <c r="M5" s="488"/>
      <c r="N5" s="489"/>
    </row>
    <row r="6" spans="1:15" ht="6" hidden="1" customHeight="1" thickBot="1" x14ac:dyDescent="0.35">
      <c r="A6" s="488"/>
      <c r="B6" s="495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488"/>
      <c r="N6" s="489"/>
    </row>
    <row r="7" spans="1:15" s="515" customFormat="1" ht="28.5" hidden="1" customHeight="1" thickBot="1" x14ac:dyDescent="0.35">
      <c r="A7" s="502"/>
      <c r="B7" s="506"/>
      <c r="C7" s="507">
        <v>2.2719999999999998</v>
      </c>
      <c r="D7" s="508">
        <v>2.89</v>
      </c>
      <c r="E7" s="508">
        <v>3.22</v>
      </c>
      <c r="F7" s="509">
        <v>4.149</v>
      </c>
      <c r="G7" s="509">
        <v>1.909</v>
      </c>
      <c r="H7" s="509"/>
      <c r="I7" s="509">
        <v>2.1960000000000002</v>
      </c>
      <c r="J7" s="510">
        <v>1.992</v>
      </c>
      <c r="K7" s="511">
        <v>4.24</v>
      </c>
      <c r="L7" s="510">
        <v>4.2050000000000001</v>
      </c>
      <c r="M7" s="512"/>
      <c r="N7" s="513"/>
      <c r="O7" s="514"/>
    </row>
    <row r="8" spans="1:15" ht="6" customHeight="1" thickBot="1" x14ac:dyDescent="0.35">
      <c r="A8" s="488"/>
      <c r="B8" s="49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488"/>
      <c r="N8" s="489"/>
    </row>
    <row r="9" spans="1:15" ht="18" customHeight="1" thickBot="1" x14ac:dyDescent="0.35">
      <c r="A9" s="488"/>
      <c r="B9" s="520"/>
      <c r="C9" s="517" t="s">
        <v>129</v>
      </c>
      <c r="D9" s="521"/>
      <c r="E9" s="521"/>
      <c r="F9" s="518"/>
      <c r="G9" s="518"/>
      <c r="H9" s="518"/>
      <c r="I9" s="518"/>
      <c r="J9" s="518"/>
      <c r="K9" s="518"/>
      <c r="L9" s="519"/>
      <c r="M9" s="488"/>
      <c r="N9" s="489"/>
    </row>
    <row r="10" spans="1:15" ht="6" customHeight="1" thickBot="1" x14ac:dyDescent="0.35">
      <c r="A10" s="488"/>
      <c r="B10" s="495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488"/>
      <c r="N10" s="489"/>
    </row>
    <row r="11" spans="1:15" ht="18" customHeight="1" thickBot="1" x14ac:dyDescent="0.35">
      <c r="A11" s="488"/>
      <c r="B11" s="526"/>
      <c r="C11" s="527">
        <v>0.87565674255691806</v>
      </c>
      <c r="D11" s="528">
        <v>0.84317032040472195</v>
      </c>
      <c r="E11" s="529">
        <v>0.97276264591439698</v>
      </c>
      <c r="F11" s="530">
        <v>0.98135426889107003</v>
      </c>
      <c r="G11" s="531">
        <v>0.76923076923076905</v>
      </c>
      <c r="H11" s="531"/>
      <c r="I11" s="532">
        <v>0.79302141157811301</v>
      </c>
      <c r="J11" s="533">
        <v>0.85251491901108301</v>
      </c>
      <c r="K11" s="534">
        <v>0.974658869395712</v>
      </c>
      <c r="L11" s="535">
        <v>0.98814229249011898</v>
      </c>
      <c r="M11" s="488"/>
      <c r="N11" s="489"/>
    </row>
    <row r="12" spans="1:15" ht="6" customHeight="1" thickBot="1" x14ac:dyDescent="0.35">
      <c r="A12" s="488"/>
      <c r="B12" s="495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488"/>
      <c r="N12" s="489"/>
    </row>
    <row r="13" spans="1:15" ht="18" customHeight="1" thickBot="1" x14ac:dyDescent="0.35">
      <c r="A13" s="488"/>
      <c r="B13" s="539"/>
      <c r="C13" s="540">
        <v>3</v>
      </c>
      <c r="D13" s="860">
        <v>4</v>
      </c>
      <c r="E13" s="861"/>
      <c r="F13" s="861"/>
      <c r="G13" s="861"/>
      <c r="H13" s="861"/>
      <c r="I13" s="861"/>
      <c r="J13" s="861"/>
      <c r="K13" s="861"/>
      <c r="L13" s="862"/>
      <c r="M13" s="488"/>
      <c r="N13" s="489"/>
    </row>
    <row r="14" spans="1:15" ht="18" customHeight="1" thickBot="1" x14ac:dyDescent="0.35">
      <c r="A14" s="488"/>
      <c r="B14" s="541"/>
      <c r="C14" s="884" t="s">
        <v>87</v>
      </c>
      <c r="D14" s="872" t="s">
        <v>88</v>
      </c>
      <c r="E14" s="874" t="s">
        <v>89</v>
      </c>
      <c r="F14" s="876" t="s">
        <v>114</v>
      </c>
      <c r="G14" s="878" t="s">
        <v>91</v>
      </c>
      <c r="H14" s="675"/>
      <c r="I14" s="880" t="s">
        <v>92</v>
      </c>
      <c r="J14" s="882" t="s">
        <v>93</v>
      </c>
      <c r="K14" s="870" t="s">
        <v>115</v>
      </c>
      <c r="L14" s="871"/>
      <c r="M14" s="488"/>
      <c r="N14" s="489"/>
    </row>
    <row r="15" spans="1:15" ht="18" customHeight="1" thickBot="1" x14ac:dyDescent="0.35">
      <c r="A15" s="488"/>
      <c r="B15" s="541"/>
      <c r="C15" s="885"/>
      <c r="D15" s="873"/>
      <c r="E15" s="875"/>
      <c r="F15" s="877"/>
      <c r="G15" s="879"/>
      <c r="H15" s="676"/>
      <c r="I15" s="881"/>
      <c r="J15" s="883"/>
      <c r="K15" s="542" t="s">
        <v>116</v>
      </c>
      <c r="L15" s="543" t="s">
        <v>117</v>
      </c>
      <c r="M15" s="488"/>
      <c r="N15" s="489"/>
    </row>
    <row r="16" spans="1:15" ht="18" customHeight="1" x14ac:dyDescent="0.3">
      <c r="A16" s="488"/>
      <c r="B16" s="549"/>
      <c r="C16" s="550">
        <f>ROUND('Table X12 Indices 2012=100'!N16*$C$11,1)</f>
        <v>70.900000000000006</v>
      </c>
      <c r="D16" s="551"/>
      <c r="E16" s="552"/>
      <c r="F16" s="553">
        <f>ROUND('Table X12 Indices 2012=100'!Q16*$F$11,1)</f>
        <v>72.5</v>
      </c>
      <c r="G16" s="554">
        <f>ROUND('Table X12 Indices 2012=100'!R16*$G$11,1)</f>
        <v>61.9</v>
      </c>
      <c r="H16" s="554"/>
      <c r="I16" s="555"/>
      <c r="J16" s="556"/>
      <c r="K16" s="557">
        <f>ROUND('Table X12 Indices 2012=100'!U16*$K$11,1)</f>
        <v>66.900000000000006</v>
      </c>
      <c r="L16" s="558">
        <f>ROUND('Table X12 Indices 2012=100'!V16*$L$11,1)</f>
        <v>66.900000000000006</v>
      </c>
      <c r="M16" s="488"/>
      <c r="N16" s="489"/>
    </row>
    <row r="17" spans="1:14" ht="18" customHeight="1" x14ac:dyDescent="0.3">
      <c r="A17" s="488"/>
      <c r="B17" s="549"/>
      <c r="C17" s="564">
        <f>ROUND('Table X12 Indices 2012=100'!N17*$C$11,1)</f>
        <v>72</v>
      </c>
      <c r="D17" s="565"/>
      <c r="E17" s="566"/>
      <c r="F17" s="567">
        <f>ROUND('Table X12 Indices 2012=100'!Q17*$F$11,1)</f>
        <v>76.599999999999994</v>
      </c>
      <c r="G17" s="568">
        <f>ROUND('Table X12 Indices 2012=100'!R17*$G$11,1)</f>
        <v>65</v>
      </c>
      <c r="H17" s="568"/>
      <c r="I17" s="569"/>
      <c r="J17" s="570"/>
      <c r="K17" s="571">
        <f>ROUND('Table X12 Indices 2012=100'!U17*$K$11,1)</f>
        <v>67.5</v>
      </c>
      <c r="L17" s="572">
        <f>ROUND('Table X12 Indices 2012=100'!V17*$L$11,1)</f>
        <v>67.599999999999994</v>
      </c>
      <c r="M17" s="488"/>
      <c r="N17" s="489"/>
    </row>
    <row r="18" spans="1:14" ht="18" customHeight="1" x14ac:dyDescent="0.3">
      <c r="A18" s="488"/>
      <c r="B18" s="549"/>
      <c r="C18" s="564">
        <f>ROUND('Table X12 Indices 2012=100'!N18*$C$11,1)</f>
        <v>72.400000000000006</v>
      </c>
      <c r="D18" s="569"/>
      <c r="E18" s="573"/>
      <c r="F18" s="567">
        <f>ROUND('Table X12 Indices 2012=100'!Q18*$F$11,1)</f>
        <v>87.6</v>
      </c>
      <c r="G18" s="568">
        <f>ROUND('Table X12 Indices 2012=100'!R18*$G$11,1)</f>
        <v>65</v>
      </c>
      <c r="H18" s="568"/>
      <c r="I18" s="569"/>
      <c r="J18" s="570"/>
      <c r="K18" s="571">
        <f>ROUND('Table X12 Indices 2012=100'!U18*$K$11,1)</f>
        <v>74.7</v>
      </c>
      <c r="L18" s="572">
        <f>ROUND('Table X12 Indices 2012=100'!V18*$L$11,1)</f>
        <v>74.900000000000006</v>
      </c>
      <c r="M18" s="488"/>
      <c r="N18" s="489"/>
    </row>
    <row r="19" spans="1:14" ht="18" customHeight="1" x14ac:dyDescent="0.3">
      <c r="A19" s="488"/>
      <c r="B19" s="549"/>
      <c r="C19" s="564">
        <f>ROUND('Table X12 Indices 2012=100'!N19*$C$11,1)</f>
        <v>73.599999999999994</v>
      </c>
      <c r="D19" s="569"/>
      <c r="E19" s="573"/>
      <c r="F19" s="567">
        <f>ROUND('Table X12 Indices 2012=100'!Q19*$F$11,1)</f>
        <v>101.3</v>
      </c>
      <c r="G19" s="568">
        <f>ROUND('Table X12 Indices 2012=100'!R19*$G$11,1)</f>
        <v>65</v>
      </c>
      <c r="H19" s="568"/>
      <c r="I19" s="569"/>
      <c r="J19" s="570"/>
      <c r="K19" s="571">
        <f>ROUND('Table X12 Indices 2012=100'!U19*$K$11,1)</f>
        <v>86.6</v>
      </c>
      <c r="L19" s="572">
        <f>ROUND('Table X12 Indices 2012=100'!V19*$L$11,1)</f>
        <v>87</v>
      </c>
      <c r="M19" s="488"/>
      <c r="N19" s="489"/>
    </row>
    <row r="20" spans="1:14" ht="18" customHeight="1" x14ac:dyDescent="0.3">
      <c r="A20" s="488"/>
      <c r="B20" s="549"/>
      <c r="C20" s="564">
        <f>ROUND('Table X12 Indices 2012=100'!N20*$C$11,1)</f>
        <v>76.7</v>
      </c>
      <c r="D20" s="569"/>
      <c r="E20" s="573"/>
      <c r="F20" s="567">
        <f>ROUND('Table X12 Indices 2012=100'!Q20*$F$11,1)</f>
        <v>112.3</v>
      </c>
      <c r="G20" s="568">
        <f>ROUND('Table X12 Indices 2012=100'!R20*$G$11,1)</f>
        <v>67.8</v>
      </c>
      <c r="H20" s="568"/>
      <c r="I20" s="569"/>
      <c r="J20" s="570"/>
      <c r="K20" s="571">
        <f>ROUND('Table X12 Indices 2012=100'!U20*$K$11,1)</f>
        <v>93</v>
      </c>
      <c r="L20" s="572">
        <f>ROUND('Table X12 Indices 2012=100'!V20*$L$11,1)</f>
        <v>93.6</v>
      </c>
      <c r="M20" s="488"/>
      <c r="N20" s="489"/>
    </row>
    <row r="21" spans="1:14" ht="18" customHeight="1" x14ac:dyDescent="0.3">
      <c r="A21" s="488"/>
      <c r="B21" s="549"/>
      <c r="C21" s="564">
        <f>ROUND('Table X12 Indices 2012=100'!N21*$C$11,1)</f>
        <v>77.8</v>
      </c>
      <c r="D21" s="565"/>
      <c r="E21" s="573"/>
      <c r="F21" s="567">
        <f>ROUND('Table X12 Indices 2012=100'!Q21*$F$11,1)</f>
        <v>123.9</v>
      </c>
      <c r="G21" s="568">
        <f>ROUND('Table X12 Indices 2012=100'!R21*$G$11,1)</f>
        <v>67.8</v>
      </c>
      <c r="H21" s="568"/>
      <c r="I21" s="569"/>
      <c r="J21" s="570"/>
      <c r="K21" s="571">
        <f>ROUND('Table X12 Indices 2012=100'!U21*$K$11,1)</f>
        <v>99.6</v>
      </c>
      <c r="L21" s="572">
        <f>ROUND('Table X12 Indices 2012=100'!V21*$L$11,1)</f>
        <v>100.3</v>
      </c>
      <c r="M21" s="488"/>
      <c r="N21" s="489"/>
    </row>
    <row r="22" spans="1:14" ht="18" customHeight="1" x14ac:dyDescent="0.3">
      <c r="A22" s="488"/>
      <c r="B22" s="549"/>
      <c r="C22" s="564">
        <f>ROUND('Table X12 Indices 2012=100'!N22*$C$11,1)</f>
        <v>78.5</v>
      </c>
      <c r="D22" s="569"/>
      <c r="E22" s="573"/>
      <c r="F22" s="567">
        <f>ROUND('Table X12 Indices 2012=100'!Q22*$F$11,1)</f>
        <v>122.1</v>
      </c>
      <c r="G22" s="568">
        <f>ROUND('Table X12 Indices 2012=100'!R22*$G$11,1)</f>
        <v>67.8</v>
      </c>
      <c r="H22" s="568"/>
      <c r="I22" s="569"/>
      <c r="J22" s="570"/>
      <c r="K22" s="571">
        <f>ROUND('Table X12 Indices 2012=100'!U22*$K$11,1)</f>
        <v>105.5</v>
      </c>
      <c r="L22" s="572">
        <f>ROUND('Table X12 Indices 2012=100'!V22*$L$11,1)</f>
        <v>106.2</v>
      </c>
      <c r="M22" s="488"/>
      <c r="N22" s="489"/>
    </row>
    <row r="23" spans="1:14" ht="18" customHeight="1" x14ac:dyDescent="0.3">
      <c r="A23" s="488"/>
      <c r="B23" s="549"/>
      <c r="C23" s="564">
        <f>ROUND('Table X12 Indices 2012=100'!N23*$C$11,1)</f>
        <v>83.7</v>
      </c>
      <c r="D23" s="569"/>
      <c r="E23" s="573"/>
      <c r="F23" s="567">
        <f>ROUND('Table X12 Indices 2012=100'!Q23*$F$11,1)</f>
        <v>100.1</v>
      </c>
      <c r="G23" s="568">
        <f>ROUND('Table X12 Indices 2012=100'!R23*$G$11,1)</f>
        <v>70.7</v>
      </c>
      <c r="H23" s="568"/>
      <c r="I23" s="569"/>
      <c r="J23" s="570"/>
      <c r="K23" s="571">
        <f>ROUND('Table X12 Indices 2012=100'!U23*$K$11,1)</f>
        <v>103.9</v>
      </c>
      <c r="L23" s="572">
        <f>ROUND('Table X12 Indices 2012=100'!V23*$L$11,1)</f>
        <v>104.6</v>
      </c>
      <c r="M23" s="488"/>
      <c r="N23" s="489"/>
    </row>
    <row r="24" spans="1:14" ht="18" customHeight="1" x14ac:dyDescent="0.3">
      <c r="A24" s="488"/>
      <c r="B24" s="549"/>
      <c r="C24" s="564">
        <f>ROUND('Table X12 Indices 2012=100'!N24*$C$11,1)</f>
        <v>84.3</v>
      </c>
      <c r="D24" s="569"/>
      <c r="E24" s="573"/>
      <c r="F24" s="567">
        <f>ROUND('Table X12 Indices 2012=100'!Q24*$F$11,1)</f>
        <v>94</v>
      </c>
      <c r="G24" s="568">
        <f>ROUND('Table X12 Indices 2012=100'!R24*$G$11,1)</f>
        <v>70.7</v>
      </c>
      <c r="H24" s="568"/>
      <c r="I24" s="569"/>
      <c r="J24" s="570"/>
      <c r="K24" s="571">
        <f>ROUND('Table X12 Indices 2012=100'!U24*$K$11,1)</f>
        <v>90.6</v>
      </c>
      <c r="L24" s="572">
        <f>ROUND('Table X12 Indices 2012=100'!V24*$L$11,1)</f>
        <v>91.1</v>
      </c>
      <c r="M24" s="488"/>
      <c r="N24" s="489"/>
    </row>
    <row r="25" spans="1:14" ht="18" customHeight="1" x14ac:dyDescent="0.3">
      <c r="A25" s="488"/>
      <c r="B25" s="549"/>
      <c r="C25" s="564">
        <f>ROUND('Table X12 Indices 2012=100'!N25*$C$11,1)</f>
        <v>84.7</v>
      </c>
      <c r="D25" s="569"/>
      <c r="E25" s="573"/>
      <c r="F25" s="567">
        <f>ROUND('Table X12 Indices 2012=100'!Q25*$F$11,1)</f>
        <v>90.1</v>
      </c>
      <c r="G25" s="568">
        <f>ROUND('Table X12 Indices 2012=100'!R25*$G$11,1)</f>
        <v>70.7</v>
      </c>
      <c r="H25" s="568"/>
      <c r="I25" s="569"/>
      <c r="J25" s="570"/>
      <c r="K25" s="571">
        <f>ROUND('Table X12 Indices 2012=100'!U25*$K$11,1)</f>
        <v>85.5</v>
      </c>
      <c r="L25" s="572">
        <f>ROUND('Table X12 Indices 2012=100'!V25*$L$11,1)</f>
        <v>85.8</v>
      </c>
      <c r="M25" s="488"/>
      <c r="N25" s="489"/>
    </row>
    <row r="26" spans="1:14" ht="18" customHeight="1" x14ac:dyDescent="0.3">
      <c r="A26" s="488"/>
      <c r="B26" s="549"/>
      <c r="C26" s="564">
        <f>ROUND('Table X12 Indices 2012=100'!N26*$C$11,1)</f>
        <v>84.5</v>
      </c>
      <c r="D26" s="569"/>
      <c r="E26" s="573"/>
      <c r="F26" s="567">
        <f>ROUND('Table X12 Indices 2012=100'!Q26*$F$11,1)</f>
        <v>80.400000000000006</v>
      </c>
      <c r="G26" s="568">
        <f>ROUND('Table X12 Indices 2012=100'!R26*$G$11,1)</f>
        <v>74.5</v>
      </c>
      <c r="H26" s="568"/>
      <c r="I26" s="569"/>
      <c r="J26" s="570"/>
      <c r="K26" s="571">
        <f>ROUND('Table X12 Indices 2012=100'!U26*$K$11,1)</f>
        <v>83.2</v>
      </c>
      <c r="L26" s="572">
        <f>ROUND('Table X12 Indices 2012=100'!V26*$L$11,1)</f>
        <v>83.5</v>
      </c>
      <c r="M26" s="488"/>
      <c r="N26" s="489"/>
    </row>
    <row r="27" spans="1:14" ht="18" customHeight="1" x14ac:dyDescent="0.3">
      <c r="A27" s="488"/>
      <c r="B27" s="549"/>
      <c r="C27" s="579">
        <f>ROUND('Table X12 Indices 2012=100'!N27*$C$11,1)</f>
        <v>83.5</v>
      </c>
      <c r="D27" s="580"/>
      <c r="E27" s="581"/>
      <c r="F27" s="582">
        <f>ROUND('Table X12 Indices 2012=100'!Q27*$F$11,1)</f>
        <v>65.400000000000006</v>
      </c>
      <c r="G27" s="583">
        <f>ROUND('Table X12 Indices 2012=100'!R27*$G$11,1)</f>
        <v>74.5</v>
      </c>
      <c r="H27" s="583"/>
      <c r="I27" s="580"/>
      <c r="J27" s="584"/>
      <c r="K27" s="585">
        <f>ROUND('Table X12 Indices 2012=100'!U27*$K$11,1)</f>
        <v>75.7</v>
      </c>
      <c r="L27" s="586">
        <f>ROUND('Table X12 Indices 2012=100'!V27*$L$11,1)</f>
        <v>75.900000000000006</v>
      </c>
      <c r="M27" s="488"/>
      <c r="N27" s="489"/>
    </row>
    <row r="28" spans="1:14" ht="18" customHeight="1" x14ac:dyDescent="0.3">
      <c r="A28" s="488"/>
      <c r="B28" s="549"/>
      <c r="C28" s="592">
        <f>ROUND('Table X12 Indices 2012=100'!N28*$C$11,1)</f>
        <v>84.7</v>
      </c>
      <c r="D28" s="593"/>
      <c r="E28" s="594"/>
      <c r="F28" s="595">
        <f>ROUND('Table X12 Indices 2012=100'!Q28*$F$11,1)</f>
        <v>68.400000000000006</v>
      </c>
      <c r="G28" s="596">
        <f>ROUND('Table X12 Indices 2012=100'!R28*$G$11,1)</f>
        <v>74.5</v>
      </c>
      <c r="H28" s="596"/>
      <c r="I28" s="593"/>
      <c r="J28" s="597"/>
      <c r="K28" s="598">
        <f>ROUND('Table X12 Indices 2012=100'!U28*$K$11,1)</f>
        <v>60.3</v>
      </c>
      <c r="L28" s="599">
        <f>ROUND('Table X12 Indices 2012=100'!V28*$L$11,1)</f>
        <v>60.1</v>
      </c>
      <c r="M28" s="488"/>
      <c r="N28" s="489"/>
    </row>
    <row r="29" spans="1:14" ht="18" customHeight="1" x14ac:dyDescent="0.3">
      <c r="A29" s="488"/>
      <c r="B29" s="549"/>
      <c r="C29" s="600">
        <f>ROUND('Table X12 Indices 2012=100'!N29*$C$11,1)</f>
        <v>83.1</v>
      </c>
      <c r="D29" s="601"/>
      <c r="E29" s="602"/>
      <c r="F29" s="567">
        <f>ROUND('Table X12 Indices 2012=100'!Q29*$F$11,1)</f>
        <v>64.7</v>
      </c>
      <c r="G29" s="603">
        <f>ROUND('Table X12 Indices 2012=100'!R29*$G$11,1)</f>
        <v>77.8</v>
      </c>
      <c r="H29" s="603"/>
      <c r="I29" s="601"/>
      <c r="J29" s="604"/>
      <c r="K29" s="605">
        <f>ROUND('Table X12 Indices 2012=100'!U29*$K$11,1)</f>
        <v>59.8</v>
      </c>
      <c r="L29" s="606">
        <f>ROUND('Table X12 Indices 2012=100'!V29*$L$11,1)</f>
        <v>59.7</v>
      </c>
      <c r="M29" s="488"/>
      <c r="N29" s="489"/>
    </row>
    <row r="30" spans="1:14" ht="18" customHeight="1" x14ac:dyDescent="0.3">
      <c r="A30" s="488"/>
      <c r="B30" s="549"/>
      <c r="C30" s="600">
        <f>ROUND('Table X12 Indices 2012=100'!N30*$C$11,1)</f>
        <v>82.7</v>
      </c>
      <c r="D30" s="601"/>
      <c r="E30" s="602"/>
      <c r="F30" s="567">
        <f>ROUND('Table X12 Indices 2012=100'!Q30*$F$11,1)</f>
        <v>60.5</v>
      </c>
      <c r="G30" s="603">
        <f>ROUND('Table X12 Indices 2012=100'!R30*$G$11,1)</f>
        <v>77.8</v>
      </c>
      <c r="H30" s="603"/>
      <c r="I30" s="601"/>
      <c r="J30" s="604"/>
      <c r="K30" s="605">
        <f>ROUND('Table X12 Indices 2012=100'!U30*$K$11,1)</f>
        <v>56.3</v>
      </c>
      <c r="L30" s="606">
        <f>ROUND('Table X12 Indices 2012=100'!V30*$L$11,1)</f>
        <v>56</v>
      </c>
      <c r="M30" s="488"/>
      <c r="N30" s="489"/>
    </row>
    <row r="31" spans="1:14" ht="18" customHeight="1" x14ac:dyDescent="0.3">
      <c r="A31" s="488"/>
      <c r="B31" s="549"/>
      <c r="C31" s="600">
        <f>ROUND('Table X12 Indices 2012=100'!N31*$C$11,1)</f>
        <v>82.2</v>
      </c>
      <c r="D31" s="601"/>
      <c r="E31" s="602"/>
      <c r="F31" s="567">
        <f>ROUND('Table X12 Indices 2012=100'!Q31*$F$11,1)</f>
        <v>59.7</v>
      </c>
      <c r="G31" s="603">
        <f>ROUND('Table X12 Indices 2012=100'!R31*$G$11,1)</f>
        <v>77.8</v>
      </c>
      <c r="H31" s="603"/>
      <c r="I31" s="601"/>
      <c r="J31" s="604"/>
      <c r="K31" s="605">
        <f>ROUND('Table X12 Indices 2012=100'!U31*$K$11,1)</f>
        <v>60</v>
      </c>
      <c r="L31" s="606">
        <f>ROUND('Table X12 Indices 2012=100'!V31*$L$11,1)</f>
        <v>59.8</v>
      </c>
      <c r="M31" s="488"/>
      <c r="N31" s="489"/>
    </row>
    <row r="32" spans="1:14" ht="18" customHeight="1" x14ac:dyDescent="0.3">
      <c r="A32" s="488"/>
      <c r="B32" s="549"/>
      <c r="C32" s="600">
        <f>ROUND('Table X12 Indices 2012=100'!N32*$C$11,1)</f>
        <v>80.599999999999994</v>
      </c>
      <c r="D32" s="601"/>
      <c r="E32" s="602"/>
      <c r="F32" s="567">
        <f>ROUND('Table X12 Indices 2012=100'!Q32*$F$11,1)</f>
        <v>59.9</v>
      </c>
      <c r="G32" s="603">
        <f>ROUND('Table X12 Indices 2012=100'!R32*$G$11,1)</f>
        <v>76.2</v>
      </c>
      <c r="H32" s="603"/>
      <c r="I32" s="601"/>
      <c r="J32" s="604"/>
      <c r="K32" s="605">
        <f>ROUND('Table X12 Indices 2012=100'!U32*$K$11,1)</f>
        <v>60.8</v>
      </c>
      <c r="L32" s="606">
        <f>ROUND('Table X12 Indices 2012=100'!V32*$L$11,1)</f>
        <v>60.5</v>
      </c>
      <c r="M32" s="488"/>
      <c r="N32" s="489"/>
    </row>
    <row r="33" spans="1:14" ht="18" customHeight="1" x14ac:dyDescent="0.3">
      <c r="A33" s="488"/>
      <c r="B33" s="549"/>
      <c r="C33" s="600">
        <f>ROUND('Table X12 Indices 2012=100'!N33*$C$11,1)</f>
        <v>80.5</v>
      </c>
      <c r="D33" s="601"/>
      <c r="E33" s="602"/>
      <c r="F33" s="567">
        <f>ROUND('Table X12 Indices 2012=100'!Q33*$F$11,1)</f>
        <v>61.2</v>
      </c>
      <c r="G33" s="603">
        <f>ROUND('Table X12 Indices 2012=100'!R33*$G$11,1)</f>
        <v>76.2</v>
      </c>
      <c r="H33" s="603"/>
      <c r="I33" s="601"/>
      <c r="J33" s="604"/>
      <c r="K33" s="605">
        <f>ROUND('Table X12 Indices 2012=100'!U33*$K$11,1)</f>
        <v>59.6</v>
      </c>
      <c r="L33" s="606">
        <f>ROUND('Table X12 Indices 2012=100'!V33*$L$11,1)</f>
        <v>59.5</v>
      </c>
      <c r="M33" s="488"/>
      <c r="N33" s="489"/>
    </row>
    <row r="34" spans="1:14" ht="18" customHeight="1" x14ac:dyDescent="0.3">
      <c r="A34" s="488"/>
      <c r="B34" s="549"/>
      <c r="C34" s="600">
        <f>ROUND('Table X12 Indices 2012=100'!N34*$C$11,1)</f>
        <v>81.400000000000006</v>
      </c>
      <c r="D34" s="601"/>
      <c r="E34" s="602"/>
      <c r="F34" s="567">
        <f>ROUND('Table X12 Indices 2012=100'!Q34*$F$11,1)</f>
        <v>63.5</v>
      </c>
      <c r="G34" s="603">
        <f>ROUND('Table X12 Indices 2012=100'!R34*$G$11,1)</f>
        <v>76.2</v>
      </c>
      <c r="H34" s="603"/>
      <c r="I34" s="601"/>
      <c r="J34" s="604"/>
      <c r="K34" s="605">
        <f>ROUND('Table X12 Indices 2012=100'!U34*$K$11,1)</f>
        <v>63.3</v>
      </c>
      <c r="L34" s="606">
        <f>ROUND('Table X12 Indices 2012=100'!V34*$L$11,1)</f>
        <v>63.2</v>
      </c>
      <c r="M34" s="488"/>
      <c r="N34" s="489"/>
    </row>
    <row r="35" spans="1:14" ht="18" customHeight="1" x14ac:dyDescent="0.3">
      <c r="A35" s="488"/>
      <c r="B35" s="549"/>
      <c r="C35" s="600">
        <f>ROUND('Table X12 Indices 2012=100'!N35*$C$11,1)</f>
        <v>81</v>
      </c>
      <c r="D35" s="601"/>
      <c r="E35" s="602"/>
      <c r="F35" s="567">
        <f>ROUND('Table X12 Indices 2012=100'!Q35*$F$11,1)</f>
        <v>62.5</v>
      </c>
      <c r="G35" s="603">
        <f>ROUND('Table X12 Indices 2012=100'!R35*$G$11,1)</f>
        <v>76.900000000000006</v>
      </c>
      <c r="H35" s="603"/>
      <c r="I35" s="601"/>
      <c r="J35" s="604"/>
      <c r="K35" s="605">
        <f>ROUND('Table X12 Indices 2012=100'!U35*$K$11,1)</f>
        <v>61.4</v>
      </c>
      <c r="L35" s="606">
        <f>ROUND('Table X12 Indices 2012=100'!V35*$L$11,1)</f>
        <v>61.4</v>
      </c>
      <c r="M35" s="488"/>
      <c r="N35" s="489"/>
    </row>
    <row r="36" spans="1:14" ht="18" customHeight="1" x14ac:dyDescent="0.3">
      <c r="A36" s="488"/>
      <c r="B36" s="549"/>
      <c r="C36" s="600">
        <f>ROUND('Table X12 Indices 2012=100'!N36*$C$11,1)</f>
        <v>80.8</v>
      </c>
      <c r="D36" s="601"/>
      <c r="E36" s="602"/>
      <c r="F36" s="567">
        <f>ROUND('Table X12 Indices 2012=100'!Q36*$F$11,1)</f>
        <v>65</v>
      </c>
      <c r="G36" s="603">
        <f>ROUND('Table X12 Indices 2012=100'!R36*$G$11,1)</f>
        <v>76.900000000000006</v>
      </c>
      <c r="H36" s="603"/>
      <c r="I36" s="601"/>
      <c r="J36" s="604"/>
      <c r="K36" s="605">
        <f>ROUND('Table X12 Indices 2012=100'!U36*$K$11,1)</f>
        <v>64.5</v>
      </c>
      <c r="L36" s="606">
        <f>ROUND('Table X12 Indices 2012=100'!V36*$L$11,1)</f>
        <v>64.5</v>
      </c>
      <c r="M36" s="488"/>
      <c r="N36" s="489"/>
    </row>
    <row r="37" spans="1:14" ht="18" customHeight="1" x14ac:dyDescent="0.3">
      <c r="A37" s="488"/>
      <c r="B37" s="549"/>
      <c r="C37" s="600">
        <f>ROUND('Table X12 Indices 2012=100'!N37*$C$11,1)</f>
        <v>80.7</v>
      </c>
      <c r="D37" s="601"/>
      <c r="E37" s="602"/>
      <c r="F37" s="567">
        <f>ROUND('Table X12 Indices 2012=100'!Q37*$F$11,1)</f>
        <v>61.4</v>
      </c>
      <c r="G37" s="603">
        <f>ROUND('Table X12 Indices 2012=100'!R37*$G$11,1)</f>
        <v>76.900000000000006</v>
      </c>
      <c r="H37" s="603"/>
      <c r="I37" s="601"/>
      <c r="J37" s="604"/>
      <c r="K37" s="605">
        <f>ROUND('Table X12 Indices 2012=100'!U37*$K$11,1)</f>
        <v>61.6</v>
      </c>
      <c r="L37" s="606">
        <f>ROUND('Table X12 Indices 2012=100'!V37*$L$11,1)</f>
        <v>61.6</v>
      </c>
      <c r="M37" s="488"/>
      <c r="N37" s="489"/>
    </row>
    <row r="38" spans="1:14" ht="18" customHeight="1" x14ac:dyDescent="0.3">
      <c r="A38" s="488"/>
      <c r="B38" s="549"/>
      <c r="C38" s="600">
        <f>ROUND('Table X12 Indices 2012=100'!N38*$C$11,1)</f>
        <v>80.8</v>
      </c>
      <c r="D38" s="601"/>
      <c r="E38" s="602"/>
      <c r="F38" s="567">
        <f>ROUND('Table X12 Indices 2012=100'!Q38*$F$11,1)</f>
        <v>62.5</v>
      </c>
      <c r="G38" s="603">
        <f>ROUND('Table X12 Indices 2012=100'!R38*$G$11,1)</f>
        <v>75.8</v>
      </c>
      <c r="H38" s="603"/>
      <c r="I38" s="601"/>
      <c r="J38" s="604"/>
      <c r="K38" s="605">
        <f>ROUND('Table X12 Indices 2012=100'!U38*$K$11,1)</f>
        <v>62.5</v>
      </c>
      <c r="L38" s="606">
        <f>ROUND('Table X12 Indices 2012=100'!V38*$L$11,1)</f>
        <v>62.5</v>
      </c>
      <c r="M38" s="488"/>
      <c r="N38" s="489"/>
    </row>
    <row r="39" spans="1:14" ht="18" customHeight="1" x14ac:dyDescent="0.3">
      <c r="A39" s="488"/>
      <c r="B39" s="549"/>
      <c r="C39" s="607">
        <f>ROUND('Table X12 Indices 2012=100'!N39*$C$11,1)</f>
        <v>80.8</v>
      </c>
      <c r="D39" s="608"/>
      <c r="E39" s="609"/>
      <c r="F39" s="582">
        <f>ROUND('Table X12 Indices 2012=100'!Q39*$F$11,1)</f>
        <v>65.7</v>
      </c>
      <c r="G39" s="610">
        <f>ROUND('Table X12 Indices 2012=100'!R39*$G$11,1)</f>
        <v>75.8</v>
      </c>
      <c r="H39" s="610"/>
      <c r="I39" s="608"/>
      <c r="J39" s="611"/>
      <c r="K39" s="612">
        <f>ROUND('Table X12 Indices 2012=100'!U39*$K$11,1)</f>
        <v>64.8</v>
      </c>
      <c r="L39" s="613">
        <f>ROUND('Table X12 Indices 2012=100'!V39*$L$11,1)</f>
        <v>64.8</v>
      </c>
      <c r="M39" s="488"/>
      <c r="N39" s="489"/>
    </row>
    <row r="40" spans="1:14" ht="18" customHeight="1" x14ac:dyDescent="0.3">
      <c r="A40" s="488"/>
      <c r="B40" s="549"/>
      <c r="C40" s="592">
        <f>ROUND('Table X12 Indices 2012=100'!N40*$C$11,1)</f>
        <v>81.900000000000006</v>
      </c>
      <c r="D40" s="593"/>
      <c r="E40" s="594"/>
      <c r="F40" s="595">
        <f>ROUND('Table X12 Indices 2012=100'!Q40*$F$11,1)</f>
        <v>64.2</v>
      </c>
      <c r="G40" s="596">
        <f>ROUND('Table X12 Indices 2012=100'!R40*$G$11,1)</f>
        <v>75.8</v>
      </c>
      <c r="H40" s="596"/>
      <c r="I40" s="593"/>
      <c r="J40" s="597"/>
      <c r="K40" s="598">
        <f>ROUND('Table X12 Indices 2012=100'!U40*$K$11,1)</f>
        <v>63.5</v>
      </c>
      <c r="L40" s="599">
        <f>ROUND('Table X12 Indices 2012=100'!V40*$L$11,1)</f>
        <v>63.5</v>
      </c>
      <c r="M40" s="488"/>
      <c r="N40" s="489"/>
    </row>
    <row r="41" spans="1:14" ht="18" customHeight="1" x14ac:dyDescent="0.3">
      <c r="A41" s="488"/>
      <c r="B41" s="549"/>
      <c r="C41" s="600">
        <f>ROUND('Table X12 Indices 2012=100'!N41*$C$11,1)</f>
        <v>82.1</v>
      </c>
      <c r="D41" s="601"/>
      <c r="E41" s="602"/>
      <c r="F41" s="567">
        <f>ROUND('Table X12 Indices 2012=100'!Q41*$F$11,1)</f>
        <v>65.8</v>
      </c>
      <c r="G41" s="603">
        <f>ROUND('Table X12 Indices 2012=100'!R41*$G$11,1)</f>
        <v>75.8</v>
      </c>
      <c r="H41" s="603"/>
      <c r="I41" s="601"/>
      <c r="J41" s="604"/>
      <c r="K41" s="605">
        <f>ROUND('Table X12 Indices 2012=100'!U41*$K$11,1)</f>
        <v>64.400000000000006</v>
      </c>
      <c r="L41" s="606">
        <f>ROUND('Table X12 Indices 2012=100'!V41*$L$11,1)</f>
        <v>64.400000000000006</v>
      </c>
      <c r="M41" s="488"/>
      <c r="N41" s="489"/>
    </row>
    <row r="42" spans="1:14" ht="18" customHeight="1" x14ac:dyDescent="0.3">
      <c r="A42" s="488"/>
      <c r="B42" s="549"/>
      <c r="C42" s="600">
        <f>ROUND('Table X12 Indices 2012=100'!N42*$C$11,1)</f>
        <v>82.1</v>
      </c>
      <c r="D42" s="601"/>
      <c r="E42" s="602"/>
      <c r="F42" s="567">
        <f>ROUND('Table X12 Indices 2012=100'!Q42*$F$11,1)</f>
        <v>66.900000000000006</v>
      </c>
      <c r="G42" s="603">
        <f>ROUND('Table X12 Indices 2012=100'!R42*$G$11,1)</f>
        <v>76.2</v>
      </c>
      <c r="H42" s="603"/>
      <c r="I42" s="601"/>
      <c r="J42" s="604"/>
      <c r="K42" s="605">
        <f>ROUND('Table X12 Indices 2012=100'!U42*$K$11,1)</f>
        <v>64.8</v>
      </c>
      <c r="L42" s="606">
        <f>ROUND('Table X12 Indices 2012=100'!V42*$L$11,1)</f>
        <v>64.8</v>
      </c>
      <c r="M42" s="488"/>
      <c r="N42" s="489"/>
    </row>
    <row r="43" spans="1:14" ht="18" customHeight="1" x14ac:dyDescent="0.3">
      <c r="A43" s="488"/>
      <c r="B43" s="549"/>
      <c r="C43" s="600">
        <f>ROUND('Table X12 Indices 2012=100'!N43*$C$11,1)</f>
        <v>82</v>
      </c>
      <c r="D43" s="601"/>
      <c r="E43" s="602"/>
      <c r="F43" s="567">
        <f>ROUND('Table X12 Indices 2012=100'!Q43*$F$11,1)</f>
        <v>70.8</v>
      </c>
      <c r="G43" s="603">
        <f>ROUND('Table X12 Indices 2012=100'!R43*$G$11,1)</f>
        <v>76.2</v>
      </c>
      <c r="H43" s="603"/>
      <c r="I43" s="601"/>
      <c r="J43" s="604"/>
      <c r="K43" s="605">
        <f>ROUND('Table X12 Indices 2012=100'!U43*$K$11,1)</f>
        <v>69.400000000000006</v>
      </c>
      <c r="L43" s="606">
        <f>ROUND('Table X12 Indices 2012=100'!V43*$L$11,1)</f>
        <v>69.599999999999994</v>
      </c>
      <c r="M43" s="488"/>
      <c r="N43" s="489"/>
    </row>
    <row r="44" spans="1:14" ht="18" customHeight="1" x14ac:dyDescent="0.3">
      <c r="A44" s="488"/>
      <c r="B44" s="549"/>
      <c r="C44" s="600">
        <f>ROUND('Table X12 Indices 2012=100'!N44*$C$11,1)</f>
        <v>83</v>
      </c>
      <c r="D44" s="601"/>
      <c r="E44" s="602"/>
      <c r="F44" s="567">
        <f>ROUND('Table X12 Indices 2012=100'!Q44*$F$11,1)</f>
        <v>72.599999999999994</v>
      </c>
      <c r="G44" s="603">
        <f>ROUND('Table X12 Indices 2012=100'!R44*$G$11,1)</f>
        <v>75.599999999999994</v>
      </c>
      <c r="H44" s="603"/>
      <c r="I44" s="601"/>
      <c r="J44" s="604"/>
      <c r="K44" s="605">
        <f>ROUND('Table X12 Indices 2012=100'!U44*$K$11,1)</f>
        <v>72</v>
      </c>
      <c r="L44" s="606">
        <f>ROUND('Table X12 Indices 2012=100'!V44*$L$11,1)</f>
        <v>72.099999999999994</v>
      </c>
      <c r="M44" s="488"/>
      <c r="N44" s="489"/>
    </row>
    <row r="45" spans="1:14" ht="18" customHeight="1" x14ac:dyDescent="0.3">
      <c r="A45" s="488"/>
      <c r="B45" s="549"/>
      <c r="C45" s="600">
        <f>ROUND('Table X12 Indices 2012=100'!N45*$C$11,1)</f>
        <v>83.5</v>
      </c>
      <c r="D45" s="601"/>
      <c r="E45" s="602"/>
      <c r="F45" s="567">
        <f>ROUND('Table X12 Indices 2012=100'!Q45*$F$11,1)</f>
        <v>71.599999999999994</v>
      </c>
      <c r="G45" s="603">
        <f>ROUND('Table X12 Indices 2012=100'!R45*$G$11,1)</f>
        <v>75.5</v>
      </c>
      <c r="H45" s="603"/>
      <c r="I45" s="601"/>
      <c r="J45" s="604"/>
      <c r="K45" s="605">
        <f>ROUND('Table X12 Indices 2012=100'!U45*$K$11,1)</f>
        <v>70.7</v>
      </c>
      <c r="L45" s="606">
        <f>ROUND('Table X12 Indices 2012=100'!V45*$L$11,1)</f>
        <v>70.8</v>
      </c>
      <c r="M45" s="488"/>
      <c r="N45" s="489"/>
    </row>
    <row r="46" spans="1:14" ht="18" customHeight="1" x14ac:dyDescent="0.3">
      <c r="A46" s="488"/>
      <c r="B46" s="549"/>
      <c r="C46" s="600">
        <f>ROUND('Table X12 Indices 2012=100'!N46*$C$11,1)</f>
        <v>82.5</v>
      </c>
      <c r="D46" s="601"/>
      <c r="E46" s="602"/>
      <c r="F46" s="567">
        <f>ROUND('Table X12 Indices 2012=100'!Q46*$F$11,1)</f>
        <v>70.599999999999994</v>
      </c>
      <c r="G46" s="603">
        <f>ROUND('Table X12 Indices 2012=100'!R46*$G$11,1)</f>
        <v>75.5</v>
      </c>
      <c r="H46" s="603"/>
      <c r="I46" s="601"/>
      <c r="J46" s="604"/>
      <c r="K46" s="605">
        <f>ROUND('Table X12 Indices 2012=100'!U46*$K$11,1)</f>
        <v>69.3</v>
      </c>
      <c r="L46" s="606">
        <f>ROUND('Table X12 Indices 2012=100'!V46*$L$11,1)</f>
        <v>69.5</v>
      </c>
      <c r="M46" s="488"/>
      <c r="N46" s="489"/>
    </row>
    <row r="47" spans="1:14" ht="18" customHeight="1" x14ac:dyDescent="0.3">
      <c r="A47" s="488"/>
      <c r="B47" s="549"/>
      <c r="C47" s="600">
        <f>ROUND('Table X12 Indices 2012=100'!N47*$C$11,1)</f>
        <v>82</v>
      </c>
      <c r="D47" s="601"/>
      <c r="E47" s="602"/>
      <c r="F47" s="567">
        <f>ROUND('Table X12 Indices 2012=100'!Q47*$F$11,1)</f>
        <v>69.900000000000006</v>
      </c>
      <c r="G47" s="603">
        <f>ROUND('Table X12 Indices 2012=100'!R47*$G$11,1)</f>
        <v>75.2</v>
      </c>
      <c r="H47" s="603"/>
      <c r="I47" s="601"/>
      <c r="J47" s="604"/>
      <c r="K47" s="605">
        <f>ROUND('Table X12 Indices 2012=100'!U47*$K$11,1)</f>
        <v>68</v>
      </c>
      <c r="L47" s="606">
        <f>ROUND('Table X12 Indices 2012=100'!V47*$L$11,1)</f>
        <v>68.2</v>
      </c>
      <c r="M47" s="488"/>
      <c r="N47" s="489"/>
    </row>
    <row r="48" spans="1:14" ht="18" customHeight="1" x14ac:dyDescent="0.3">
      <c r="A48" s="488"/>
      <c r="B48" s="549"/>
      <c r="C48" s="600">
        <f>ROUND('Table X12 Indices 2012=100'!N48*$C$11,1)</f>
        <v>82</v>
      </c>
      <c r="D48" s="601"/>
      <c r="E48" s="602"/>
      <c r="F48" s="567">
        <f>ROUND('Table X12 Indices 2012=100'!Q48*$F$11,1)</f>
        <v>69.3</v>
      </c>
      <c r="G48" s="603">
        <f>ROUND('Table X12 Indices 2012=100'!R48*$G$11,1)</f>
        <v>75.2</v>
      </c>
      <c r="H48" s="603"/>
      <c r="I48" s="601"/>
      <c r="J48" s="604"/>
      <c r="K48" s="605">
        <f>ROUND('Table X12 Indices 2012=100'!U48*$K$11,1)</f>
        <v>68</v>
      </c>
      <c r="L48" s="606">
        <f>ROUND('Table X12 Indices 2012=100'!V48*$L$11,1)</f>
        <v>68.2</v>
      </c>
      <c r="M48" s="488"/>
      <c r="N48" s="489"/>
    </row>
    <row r="49" spans="1:14" ht="18" customHeight="1" x14ac:dyDescent="0.3">
      <c r="A49" s="488"/>
      <c r="B49" s="549"/>
      <c r="C49" s="600">
        <f>ROUND('Table X12 Indices 2012=100'!N49*$C$11,1)</f>
        <v>82.4</v>
      </c>
      <c r="D49" s="601">
        <f>ROUND('Table X12 Indices 2012=100'!O49*$D$11,1)</f>
        <v>72.599999999999994</v>
      </c>
      <c r="E49" s="602">
        <f>ROUND('Table X12 Indices 2012=100'!P49*$E$11,1)</f>
        <v>80</v>
      </c>
      <c r="F49" s="567">
        <f>ROUND('Table X12 Indices 2012=100'!Q49*$F$11,1)</f>
        <v>69.5</v>
      </c>
      <c r="G49" s="603">
        <f>ROUND('Table X12 Indices 2012=100'!R49*$G$11,1)</f>
        <v>75.3</v>
      </c>
      <c r="H49" s="603"/>
      <c r="I49" s="601">
        <f>ROUND('Table X12 Indices 2012=100'!S49*$I$11,1)</f>
        <v>74.099999999999994</v>
      </c>
      <c r="J49" s="604">
        <f>ROUND('Table X12 Indices 2012=100'!T49*$J$11,1)</f>
        <v>81.099999999999994</v>
      </c>
      <c r="K49" s="605">
        <f>ROUND('Table X12 Indices 2012=100'!U49*$K$11,1)</f>
        <v>67.8</v>
      </c>
      <c r="L49" s="606">
        <f>ROUND('Table X12 Indices 2012=100'!V49*$L$11,1)</f>
        <v>68</v>
      </c>
      <c r="M49" s="488"/>
      <c r="N49" s="489"/>
    </row>
    <row r="50" spans="1:14" ht="18" customHeight="1" x14ac:dyDescent="0.3">
      <c r="A50" s="488"/>
      <c r="B50" s="549"/>
      <c r="C50" s="600">
        <f>ROUND('Table X12 Indices 2012=100'!N50*$C$11,1)</f>
        <v>82</v>
      </c>
      <c r="D50" s="601">
        <f>ROUND('Table X12 Indices 2012=100'!O50*$D$11,1)</f>
        <v>72.599999999999994</v>
      </c>
      <c r="E50" s="602">
        <f>ROUND('Table X12 Indices 2012=100'!P50*$E$11,1)</f>
        <v>80</v>
      </c>
      <c r="F50" s="567">
        <f>ROUND('Table X12 Indices 2012=100'!Q50*$F$11,1)</f>
        <v>71.3</v>
      </c>
      <c r="G50" s="603">
        <f>ROUND('Table X12 Indices 2012=100'!R50*$G$11,1)</f>
        <v>75.5</v>
      </c>
      <c r="H50" s="603"/>
      <c r="I50" s="601">
        <f>ROUND('Table X12 Indices 2012=100'!S50*$I$11,1)</f>
        <v>74.099999999999994</v>
      </c>
      <c r="J50" s="604">
        <f>ROUND('Table X12 Indices 2012=100'!T50*$J$11,1)</f>
        <v>81.3</v>
      </c>
      <c r="K50" s="605">
        <f>ROUND('Table X12 Indices 2012=100'!U50*$K$11,1)</f>
        <v>70.099999999999994</v>
      </c>
      <c r="L50" s="606">
        <f>ROUND('Table X12 Indices 2012=100'!V50*$L$11,1)</f>
        <v>70.3</v>
      </c>
      <c r="M50" s="488"/>
      <c r="N50" s="489"/>
    </row>
    <row r="51" spans="1:14" ht="18" customHeight="1" x14ac:dyDescent="0.3">
      <c r="A51" s="488"/>
      <c r="B51" s="549"/>
      <c r="C51" s="607">
        <f>ROUND('Table X12 Indices 2012=100'!N51*$C$11,1)</f>
        <v>82.1</v>
      </c>
      <c r="D51" s="608">
        <f>ROUND('Table X12 Indices 2012=100'!O51*$D$11,1)</f>
        <v>72.5</v>
      </c>
      <c r="E51" s="609">
        <f>ROUND('Table X12 Indices 2012=100'!P51*$E$11,1)</f>
        <v>80.400000000000006</v>
      </c>
      <c r="F51" s="582">
        <f>ROUND('Table X12 Indices 2012=100'!Q51*$F$11,1)</f>
        <v>73.8</v>
      </c>
      <c r="G51" s="610">
        <f>ROUND('Table X12 Indices 2012=100'!R51*$G$11,1)</f>
        <v>74.8</v>
      </c>
      <c r="H51" s="610"/>
      <c r="I51" s="608">
        <f>ROUND('Table X12 Indices 2012=100'!S51*$I$11,1)</f>
        <v>72.8</v>
      </c>
      <c r="J51" s="611">
        <f>ROUND('Table X12 Indices 2012=100'!T51*$J$11,1)</f>
        <v>81</v>
      </c>
      <c r="K51" s="612">
        <f>ROUND('Table X12 Indices 2012=100'!U51*$K$11,1)</f>
        <v>70.099999999999994</v>
      </c>
      <c r="L51" s="613">
        <f>ROUND('Table X12 Indices 2012=100'!V51*$L$11,1)</f>
        <v>70.3</v>
      </c>
      <c r="M51" s="488"/>
      <c r="N51" s="489"/>
    </row>
    <row r="52" spans="1:14" ht="18" customHeight="1" x14ac:dyDescent="0.3">
      <c r="A52" s="488"/>
      <c r="B52" s="549"/>
      <c r="C52" s="592">
        <f>ROUND('Table X12 Indices 2012=100'!N52*$C$11,1)</f>
        <v>83</v>
      </c>
      <c r="D52" s="593">
        <f>ROUND('Table X12 Indices 2012=100'!O52*$D$11,1)</f>
        <v>73</v>
      </c>
      <c r="E52" s="594">
        <f>ROUND('Table X12 Indices 2012=100'!P52*$E$11,1)</f>
        <v>80.5</v>
      </c>
      <c r="F52" s="595">
        <f>ROUND('Table X12 Indices 2012=100'!Q52*$F$11,1)</f>
        <v>76.5</v>
      </c>
      <c r="G52" s="596">
        <f>ROUND('Table X12 Indices 2012=100'!R52*$G$11,1)</f>
        <v>74.2</v>
      </c>
      <c r="H52" s="596"/>
      <c r="I52" s="593">
        <f>ROUND('Table X12 Indices 2012=100'!S52*$I$11,1)</f>
        <v>72.900000000000006</v>
      </c>
      <c r="J52" s="597">
        <f>ROUND('Table X12 Indices 2012=100'!T52*$J$11,1)</f>
        <v>80.900000000000006</v>
      </c>
      <c r="K52" s="598">
        <f>ROUND('Table X12 Indices 2012=100'!U52*$K$11,1)</f>
        <v>72.2</v>
      </c>
      <c r="L52" s="599">
        <f>ROUND('Table X12 Indices 2012=100'!V52*$L$11,1)</f>
        <v>72.400000000000006</v>
      </c>
      <c r="M52" s="488"/>
      <c r="N52" s="489"/>
    </row>
    <row r="53" spans="1:14" ht="18" customHeight="1" x14ac:dyDescent="0.3">
      <c r="A53" s="488"/>
      <c r="B53" s="549"/>
      <c r="C53" s="600">
        <f>ROUND('Table X12 Indices 2012=100'!N53*$C$11,1)</f>
        <v>83.2</v>
      </c>
      <c r="D53" s="601">
        <f>ROUND('Table X12 Indices 2012=100'!O53*$D$11,1)</f>
        <v>75.2</v>
      </c>
      <c r="E53" s="602">
        <f>ROUND('Table X12 Indices 2012=100'!P53*$E$11,1)</f>
        <v>82.2</v>
      </c>
      <c r="F53" s="567">
        <f>ROUND('Table X12 Indices 2012=100'!Q53*$F$11,1)</f>
        <v>83.7</v>
      </c>
      <c r="G53" s="603">
        <f>ROUND('Table X12 Indices 2012=100'!R53*$G$11,1)</f>
        <v>75.2</v>
      </c>
      <c r="H53" s="603"/>
      <c r="I53" s="601">
        <f>ROUND('Table X12 Indices 2012=100'!S53*$I$11,1)</f>
        <v>73.2</v>
      </c>
      <c r="J53" s="604">
        <f>ROUND('Table X12 Indices 2012=100'!T53*$J$11,1)</f>
        <v>81.5</v>
      </c>
      <c r="K53" s="605">
        <f>ROUND('Table X12 Indices 2012=100'!U53*$K$11,1)</f>
        <v>75</v>
      </c>
      <c r="L53" s="606">
        <f>ROUND('Table X12 Indices 2012=100'!V53*$L$11,1)</f>
        <v>75.3</v>
      </c>
      <c r="M53" s="488"/>
      <c r="N53" s="489"/>
    </row>
    <row r="54" spans="1:14" ht="18" customHeight="1" x14ac:dyDescent="0.3">
      <c r="A54" s="488"/>
      <c r="B54" s="549"/>
      <c r="C54" s="600">
        <f>ROUND('Table X12 Indices 2012=100'!N54*$C$11,1)</f>
        <v>83.8</v>
      </c>
      <c r="D54" s="601">
        <f>ROUND('Table X12 Indices 2012=100'!O54*$D$11,1)</f>
        <v>76.3</v>
      </c>
      <c r="E54" s="602">
        <f>ROUND('Table X12 Indices 2012=100'!P54*$E$11,1)</f>
        <v>85.5</v>
      </c>
      <c r="F54" s="567">
        <f>ROUND('Table X12 Indices 2012=100'!Q54*$F$11,1)</f>
        <v>89.2</v>
      </c>
      <c r="G54" s="603">
        <f>ROUND('Table X12 Indices 2012=100'!R54*$G$11,1)</f>
        <v>75.5</v>
      </c>
      <c r="H54" s="603"/>
      <c r="I54" s="601">
        <f>ROUND('Table X12 Indices 2012=100'!S54*$I$11,1)</f>
        <v>73.7</v>
      </c>
      <c r="J54" s="604">
        <f>ROUND('Table X12 Indices 2012=100'!T54*$J$11,1)</f>
        <v>81.8</v>
      </c>
      <c r="K54" s="605">
        <f>ROUND('Table X12 Indices 2012=100'!U54*$K$11,1)</f>
        <v>80.900000000000006</v>
      </c>
      <c r="L54" s="606">
        <f>ROUND('Table X12 Indices 2012=100'!V54*$L$11,1)</f>
        <v>81.3</v>
      </c>
      <c r="M54" s="488"/>
      <c r="N54" s="489"/>
    </row>
    <row r="55" spans="1:14" ht="18" customHeight="1" x14ac:dyDescent="0.3">
      <c r="A55" s="488"/>
      <c r="B55" s="549"/>
      <c r="C55" s="600">
        <f>ROUND('Table X12 Indices 2012=100'!N55*$C$11,1)</f>
        <v>83.3</v>
      </c>
      <c r="D55" s="601">
        <f>ROUND('Table X12 Indices 2012=100'!O55*$D$11,1)</f>
        <v>76.3</v>
      </c>
      <c r="E55" s="602">
        <f>ROUND('Table X12 Indices 2012=100'!P55*$E$11,1)</f>
        <v>88.4</v>
      </c>
      <c r="F55" s="567">
        <f>ROUND('Table X12 Indices 2012=100'!Q55*$F$11,1)</f>
        <v>94.6</v>
      </c>
      <c r="G55" s="603">
        <f>ROUND('Table X12 Indices 2012=100'!R55*$G$11,1)</f>
        <v>75.5</v>
      </c>
      <c r="H55" s="603"/>
      <c r="I55" s="601">
        <f>ROUND('Table X12 Indices 2012=100'!S55*$I$11,1)</f>
        <v>73.7</v>
      </c>
      <c r="J55" s="604">
        <f>ROUND('Table X12 Indices 2012=100'!T55*$J$11,1)</f>
        <v>82.1</v>
      </c>
      <c r="K55" s="605">
        <f>ROUND('Table X12 Indices 2012=100'!U55*$K$11,1)</f>
        <v>87.4</v>
      </c>
      <c r="L55" s="606">
        <f>ROUND('Table X12 Indices 2012=100'!V55*$L$11,1)</f>
        <v>87.4</v>
      </c>
      <c r="M55" s="488"/>
      <c r="N55" s="489"/>
    </row>
    <row r="56" spans="1:14" ht="18" customHeight="1" x14ac:dyDescent="0.3">
      <c r="A56" s="488"/>
      <c r="B56" s="549"/>
      <c r="C56" s="600">
        <f>ROUND('Table X12 Indices 2012=100'!N56*$C$11,1)</f>
        <v>83.1</v>
      </c>
      <c r="D56" s="601">
        <f>ROUND('Table X12 Indices 2012=100'!O56*$D$11,1)</f>
        <v>76.2</v>
      </c>
      <c r="E56" s="602">
        <f>ROUND('Table X12 Indices 2012=100'!P56*$E$11,1)</f>
        <v>88.8</v>
      </c>
      <c r="F56" s="567">
        <f>ROUND('Table X12 Indices 2012=100'!Q56*$F$11,1)</f>
        <v>93.6</v>
      </c>
      <c r="G56" s="603">
        <f>ROUND('Table X12 Indices 2012=100'!R56*$G$11,1)</f>
        <v>75.5</v>
      </c>
      <c r="H56" s="603"/>
      <c r="I56" s="601">
        <f>ROUND('Table X12 Indices 2012=100'!S56*$I$11,1)</f>
        <v>74.2</v>
      </c>
      <c r="J56" s="604">
        <f>ROUND('Table X12 Indices 2012=100'!T56*$J$11,1)</f>
        <v>82.7</v>
      </c>
      <c r="K56" s="605">
        <f>ROUND('Table X12 Indices 2012=100'!U56*$K$11,1)</f>
        <v>88.9</v>
      </c>
      <c r="L56" s="606">
        <f>ROUND('Table X12 Indices 2012=100'!V56*$L$11,1)</f>
        <v>88.8</v>
      </c>
      <c r="M56" s="488"/>
      <c r="N56" s="489"/>
    </row>
    <row r="57" spans="1:14" ht="18" customHeight="1" x14ac:dyDescent="0.3">
      <c r="A57" s="488"/>
      <c r="B57" s="549"/>
      <c r="C57" s="600">
        <f>ROUND('Table X12 Indices 2012=100'!N57*$C$11,1)</f>
        <v>83.3</v>
      </c>
      <c r="D57" s="601">
        <f>ROUND('Table X12 Indices 2012=100'!O57*$D$11,1)</f>
        <v>77.400000000000006</v>
      </c>
      <c r="E57" s="602">
        <f>ROUND('Table X12 Indices 2012=100'!P57*$E$11,1)</f>
        <v>88.9</v>
      </c>
      <c r="F57" s="567">
        <f>ROUND('Table X12 Indices 2012=100'!Q57*$F$11,1)</f>
        <v>90.9</v>
      </c>
      <c r="G57" s="603">
        <f>ROUND('Table X12 Indices 2012=100'!R57*$G$11,1)</f>
        <v>76.099999999999994</v>
      </c>
      <c r="H57" s="603"/>
      <c r="I57" s="601">
        <f>ROUND('Table X12 Indices 2012=100'!S57*$I$11,1)</f>
        <v>74.2</v>
      </c>
      <c r="J57" s="604">
        <f>ROUND('Table X12 Indices 2012=100'!T57*$J$11,1)</f>
        <v>83</v>
      </c>
      <c r="K57" s="605">
        <f>ROUND('Table X12 Indices 2012=100'!U57*$K$11,1)</f>
        <v>85.4</v>
      </c>
      <c r="L57" s="606">
        <f>ROUND('Table X12 Indices 2012=100'!V57*$L$11,1)</f>
        <v>85.3</v>
      </c>
      <c r="M57" s="488"/>
      <c r="N57" s="489"/>
    </row>
    <row r="58" spans="1:14" ht="18" customHeight="1" x14ac:dyDescent="0.3">
      <c r="A58" s="488"/>
      <c r="B58" s="549"/>
      <c r="C58" s="600">
        <f>ROUND('Table X12 Indices 2012=100'!N58*$C$11,1)</f>
        <v>84.4</v>
      </c>
      <c r="D58" s="601">
        <f>ROUND('Table X12 Indices 2012=100'!O58*$D$11,1)</f>
        <v>78.099999999999994</v>
      </c>
      <c r="E58" s="602">
        <f>ROUND('Table X12 Indices 2012=100'!P58*$E$11,1)</f>
        <v>89.5</v>
      </c>
      <c r="F58" s="567">
        <f>ROUND('Table X12 Indices 2012=100'!Q58*$F$11,1)</f>
        <v>90.3</v>
      </c>
      <c r="G58" s="603">
        <f>ROUND('Table X12 Indices 2012=100'!R58*$G$11,1)</f>
        <v>76.2</v>
      </c>
      <c r="H58" s="603"/>
      <c r="I58" s="601">
        <f>ROUND('Table X12 Indices 2012=100'!S58*$I$11,1)</f>
        <v>75.900000000000006</v>
      </c>
      <c r="J58" s="604">
        <f>ROUND('Table X12 Indices 2012=100'!T58*$J$11,1)</f>
        <v>82.9</v>
      </c>
      <c r="K58" s="605">
        <f>ROUND('Table X12 Indices 2012=100'!U58*$K$11,1)</f>
        <v>84.3</v>
      </c>
      <c r="L58" s="606">
        <f>ROUND('Table X12 Indices 2012=100'!V58*$L$11,1)</f>
        <v>84.2</v>
      </c>
      <c r="M58" s="488"/>
      <c r="N58" s="489"/>
    </row>
    <row r="59" spans="1:14" ht="18" customHeight="1" x14ac:dyDescent="0.3">
      <c r="A59" s="488"/>
      <c r="B59" s="549"/>
      <c r="C59" s="600">
        <f>ROUND('Table X12 Indices 2012=100'!N59*$C$11,1)</f>
        <v>84.7</v>
      </c>
      <c r="D59" s="601">
        <f>ROUND('Table X12 Indices 2012=100'!O59*$D$11,1)</f>
        <v>78.400000000000006</v>
      </c>
      <c r="E59" s="602">
        <f>ROUND('Table X12 Indices 2012=100'!P59*$E$11,1)</f>
        <v>89.7</v>
      </c>
      <c r="F59" s="567">
        <f>ROUND('Table X12 Indices 2012=100'!Q59*$F$11,1)</f>
        <v>90.1</v>
      </c>
      <c r="G59" s="603">
        <f>ROUND('Table X12 Indices 2012=100'!R59*$G$11,1)</f>
        <v>76.3</v>
      </c>
      <c r="H59" s="603"/>
      <c r="I59" s="601">
        <f>ROUND('Table X12 Indices 2012=100'!S59*$I$11,1)</f>
        <v>77.3</v>
      </c>
      <c r="J59" s="604">
        <f>ROUND('Table X12 Indices 2012=100'!T59*$J$11,1)</f>
        <v>83.1</v>
      </c>
      <c r="K59" s="605">
        <f>ROUND('Table X12 Indices 2012=100'!U59*$K$11,1)</f>
        <v>85.8</v>
      </c>
      <c r="L59" s="606">
        <f>ROUND('Table X12 Indices 2012=100'!V59*$L$11,1)</f>
        <v>85.6</v>
      </c>
      <c r="M59" s="488"/>
      <c r="N59" s="489"/>
    </row>
    <row r="60" spans="1:14" ht="18" customHeight="1" x14ac:dyDescent="0.3">
      <c r="A60" s="488"/>
      <c r="B60" s="549"/>
      <c r="C60" s="600">
        <f>ROUND('Table X12 Indices 2012=100'!N60*$C$11,1)</f>
        <v>84.9</v>
      </c>
      <c r="D60" s="601">
        <f>ROUND('Table X12 Indices 2012=100'!O60*$D$11,1)</f>
        <v>79.5</v>
      </c>
      <c r="E60" s="602">
        <f>ROUND('Table X12 Indices 2012=100'!P60*$E$11,1)</f>
        <v>89.1</v>
      </c>
      <c r="F60" s="567">
        <f>ROUND('Table X12 Indices 2012=100'!Q60*$F$11,1)</f>
        <v>90.1</v>
      </c>
      <c r="G60" s="603">
        <f>ROUND('Table X12 Indices 2012=100'!R60*$G$11,1)</f>
        <v>76.2</v>
      </c>
      <c r="H60" s="603"/>
      <c r="I60" s="601">
        <f>ROUND('Table X12 Indices 2012=100'!S60*$I$11,1)</f>
        <v>77.2</v>
      </c>
      <c r="J60" s="604">
        <f>ROUND('Table X12 Indices 2012=100'!T60*$J$11,1)</f>
        <v>83.1</v>
      </c>
      <c r="K60" s="605">
        <f>ROUND('Table X12 Indices 2012=100'!U60*$K$11,1)</f>
        <v>85.8</v>
      </c>
      <c r="L60" s="606">
        <f>ROUND('Table X12 Indices 2012=100'!V60*$L$11,1)</f>
        <v>85.6</v>
      </c>
      <c r="M60" s="488"/>
      <c r="N60" s="489"/>
    </row>
    <row r="61" spans="1:14" ht="18" customHeight="1" x14ac:dyDescent="0.3">
      <c r="A61" s="488"/>
      <c r="B61" s="549"/>
      <c r="C61" s="600">
        <f>ROUND('Table X12 Indices 2012=100'!N61*$C$11,1)</f>
        <v>85.4</v>
      </c>
      <c r="D61" s="601">
        <f>ROUND('Table X12 Indices 2012=100'!O61*$D$11,1)</f>
        <v>80.8</v>
      </c>
      <c r="E61" s="602">
        <f>ROUND('Table X12 Indices 2012=100'!P61*$E$11,1)</f>
        <v>89.5</v>
      </c>
      <c r="F61" s="567">
        <f>ROUND('Table X12 Indices 2012=100'!Q61*$F$11,1)</f>
        <v>93.6</v>
      </c>
      <c r="G61" s="603">
        <f>ROUND('Table X12 Indices 2012=100'!R61*$G$11,1)</f>
        <v>75.599999999999994</v>
      </c>
      <c r="H61" s="603"/>
      <c r="I61" s="601">
        <f>ROUND('Table X12 Indices 2012=100'!S61*$I$11,1)</f>
        <v>77</v>
      </c>
      <c r="J61" s="604">
        <f>ROUND('Table X12 Indices 2012=100'!T61*$J$11,1)</f>
        <v>82.9</v>
      </c>
      <c r="K61" s="605">
        <f>ROUND('Table X12 Indices 2012=100'!U61*$K$11,1)</f>
        <v>89</v>
      </c>
      <c r="L61" s="606">
        <f>ROUND('Table X12 Indices 2012=100'!V61*$L$11,1)</f>
        <v>88.9</v>
      </c>
      <c r="M61" s="488"/>
      <c r="N61" s="489"/>
    </row>
    <row r="62" spans="1:14" ht="18" customHeight="1" x14ac:dyDescent="0.3">
      <c r="A62" s="488"/>
      <c r="B62" s="549"/>
      <c r="C62" s="600">
        <f>ROUND('Table X12 Indices 2012=100'!N62*$C$11,1)</f>
        <v>86</v>
      </c>
      <c r="D62" s="601">
        <f>ROUND('Table X12 Indices 2012=100'!O62*$D$11,1)</f>
        <v>83.5</v>
      </c>
      <c r="E62" s="602">
        <f>ROUND('Table X12 Indices 2012=100'!P62*$E$11,1)</f>
        <v>91.7</v>
      </c>
      <c r="F62" s="567">
        <f>ROUND('Table X12 Indices 2012=100'!Q62*$F$11,1)</f>
        <v>98.5</v>
      </c>
      <c r="G62" s="603">
        <f>ROUND('Table X12 Indices 2012=100'!R62*$G$11,1)</f>
        <v>75.599999999999994</v>
      </c>
      <c r="H62" s="603"/>
      <c r="I62" s="601">
        <f>ROUND('Table X12 Indices 2012=100'!S62*$I$11,1)</f>
        <v>77.099999999999994</v>
      </c>
      <c r="J62" s="604">
        <f>ROUND('Table X12 Indices 2012=100'!T62*$J$11,1)</f>
        <v>83.1</v>
      </c>
      <c r="K62" s="605">
        <f>ROUND('Table X12 Indices 2012=100'!U62*$K$11,1)</f>
        <v>92.3</v>
      </c>
      <c r="L62" s="606">
        <f>ROUND('Table X12 Indices 2012=100'!V62*$L$11,1)</f>
        <v>92.3</v>
      </c>
      <c r="M62" s="488"/>
      <c r="N62" s="489"/>
    </row>
    <row r="63" spans="1:14" ht="18" customHeight="1" x14ac:dyDescent="0.3">
      <c r="A63" s="488"/>
      <c r="B63" s="549"/>
      <c r="C63" s="607">
        <f>ROUND('Table X12 Indices 2012=100'!N63*$C$11,1)</f>
        <v>86.2</v>
      </c>
      <c r="D63" s="608">
        <f>ROUND('Table X12 Indices 2012=100'!O63*$D$11,1)</f>
        <v>83.6</v>
      </c>
      <c r="E63" s="609">
        <f>ROUND('Table X12 Indices 2012=100'!P63*$E$11,1)</f>
        <v>94</v>
      </c>
      <c r="F63" s="582">
        <f>ROUND('Table X12 Indices 2012=100'!Q63*$F$11,1)</f>
        <v>100.1</v>
      </c>
      <c r="G63" s="610">
        <f>ROUND('Table X12 Indices 2012=100'!R63*$G$11,1)</f>
        <v>75.900000000000006</v>
      </c>
      <c r="H63" s="610"/>
      <c r="I63" s="608">
        <f>ROUND('Table X12 Indices 2012=100'!S63*$I$11,1)</f>
        <v>77.2</v>
      </c>
      <c r="J63" s="611">
        <f>ROUND('Table X12 Indices 2012=100'!T63*$J$11,1)</f>
        <v>83.5</v>
      </c>
      <c r="K63" s="612">
        <f>ROUND('Table X12 Indices 2012=100'!U63*$K$11,1)</f>
        <v>95.2</v>
      </c>
      <c r="L63" s="613">
        <f>ROUND('Table X12 Indices 2012=100'!V63*$L$11,1)</f>
        <v>96.7</v>
      </c>
      <c r="M63" s="488"/>
      <c r="N63" s="489"/>
    </row>
    <row r="64" spans="1:14" ht="18" customHeight="1" x14ac:dyDescent="0.3">
      <c r="A64" s="488"/>
      <c r="B64" s="549"/>
      <c r="C64" s="592">
        <f>ROUND('Table X12 Indices 2012=100'!N64*$C$11,1)</f>
        <v>86.5</v>
      </c>
      <c r="D64" s="593">
        <f>ROUND('Table X12 Indices 2012=100'!O64*$D$11,1)</f>
        <v>84</v>
      </c>
      <c r="E64" s="594">
        <f>ROUND('Table X12 Indices 2012=100'!P64*$E$11,1)</f>
        <v>94.3</v>
      </c>
      <c r="F64" s="595">
        <f>ROUND('Table X12 Indices 2012=100'!Q64*$F$11,1)</f>
        <v>97.6</v>
      </c>
      <c r="G64" s="596">
        <f>ROUND('Table X12 Indices 2012=100'!R64*$G$11,1)</f>
        <v>76</v>
      </c>
      <c r="H64" s="596"/>
      <c r="I64" s="593">
        <f>ROUND('Table X12 Indices 2012=100'!S64*$I$11,1)</f>
        <v>77.2</v>
      </c>
      <c r="J64" s="597">
        <f>ROUND('Table X12 Indices 2012=100'!T64*$J$11,1)</f>
        <v>83.4</v>
      </c>
      <c r="K64" s="598">
        <f>ROUND('Table X12 Indices 2012=100'!U64*$K$11,1)</f>
        <v>94.7</v>
      </c>
      <c r="L64" s="599">
        <f>ROUND('Table X12 Indices 2012=100'!V64*$L$11,1)</f>
        <v>94.8</v>
      </c>
      <c r="M64" s="488"/>
      <c r="N64" s="489"/>
    </row>
    <row r="65" spans="1:14" ht="18" customHeight="1" x14ac:dyDescent="0.3">
      <c r="A65" s="488"/>
      <c r="B65" s="549"/>
      <c r="C65" s="600">
        <f>ROUND('Table X12 Indices 2012=100'!N65*$C$11,1)</f>
        <v>87.3</v>
      </c>
      <c r="D65" s="601">
        <f>ROUND('Table X12 Indices 2012=100'!O65*$D$11,1)</f>
        <v>84.7</v>
      </c>
      <c r="E65" s="602">
        <f>ROUND('Table X12 Indices 2012=100'!P65*$E$11,1)</f>
        <v>96.1</v>
      </c>
      <c r="F65" s="567">
        <f>ROUND('Table X12 Indices 2012=100'!Q65*$F$11,1)</f>
        <v>97.5</v>
      </c>
      <c r="G65" s="603">
        <f>ROUND('Table X12 Indices 2012=100'!R65*$G$11,1)</f>
        <v>76.3</v>
      </c>
      <c r="H65" s="603"/>
      <c r="I65" s="601">
        <f>ROUND('Table X12 Indices 2012=100'!S65*$I$11,1)</f>
        <v>77.599999999999994</v>
      </c>
      <c r="J65" s="604">
        <f>ROUND('Table X12 Indices 2012=100'!T65*$J$11,1)</f>
        <v>83.5</v>
      </c>
      <c r="K65" s="605">
        <f>ROUND('Table X12 Indices 2012=100'!U65*$K$11,1)</f>
        <v>94.7</v>
      </c>
      <c r="L65" s="606">
        <f>ROUND('Table X12 Indices 2012=100'!V65*$L$11,1)</f>
        <v>94.7</v>
      </c>
      <c r="M65" s="488"/>
      <c r="N65" s="489"/>
    </row>
    <row r="66" spans="1:14" ht="18" customHeight="1" x14ac:dyDescent="0.3">
      <c r="A66" s="488"/>
      <c r="B66" s="549"/>
      <c r="C66" s="600">
        <f>ROUND('Table X12 Indices 2012=100'!N66*$C$11,1)</f>
        <v>87.9</v>
      </c>
      <c r="D66" s="601">
        <f>ROUND('Table X12 Indices 2012=100'!O66*$D$11,1)</f>
        <v>84.7</v>
      </c>
      <c r="E66" s="602">
        <f>ROUND('Table X12 Indices 2012=100'!P66*$E$11,1)</f>
        <v>95.8</v>
      </c>
      <c r="F66" s="567">
        <f>ROUND('Table X12 Indices 2012=100'!Q66*$F$11,1)</f>
        <v>98.7</v>
      </c>
      <c r="G66" s="603">
        <f>ROUND('Table X12 Indices 2012=100'!R66*$G$11,1)</f>
        <v>75.8</v>
      </c>
      <c r="H66" s="603"/>
      <c r="I66" s="601">
        <f>ROUND('Table X12 Indices 2012=100'!S66*$I$11,1)</f>
        <v>77.400000000000006</v>
      </c>
      <c r="J66" s="604">
        <f>ROUND('Table X12 Indices 2012=100'!T66*$J$11,1)</f>
        <v>83.4</v>
      </c>
      <c r="K66" s="605">
        <f>ROUND('Table X12 Indices 2012=100'!U66*$K$11,1)</f>
        <v>95.6</v>
      </c>
      <c r="L66" s="606">
        <f>ROUND('Table X12 Indices 2012=100'!V66*$L$11,1)</f>
        <v>95.7</v>
      </c>
      <c r="M66" s="488"/>
      <c r="N66" s="489"/>
    </row>
    <row r="67" spans="1:14" ht="18" customHeight="1" x14ac:dyDescent="0.3">
      <c r="A67" s="488"/>
      <c r="B67" s="549"/>
      <c r="C67" s="600">
        <f>ROUND('Table X12 Indices 2012=100'!N67*$C$11,1)</f>
        <v>87.8</v>
      </c>
      <c r="D67" s="601">
        <f>ROUND('Table X12 Indices 2012=100'!O67*$D$11,1)</f>
        <v>84.7</v>
      </c>
      <c r="E67" s="602">
        <f>ROUND('Table X12 Indices 2012=100'!P67*$E$11,1)</f>
        <v>95.8</v>
      </c>
      <c r="F67" s="567">
        <f>ROUND('Table X12 Indices 2012=100'!Q67*$F$11,1)</f>
        <v>100.7</v>
      </c>
      <c r="G67" s="603">
        <f>ROUND('Table X12 Indices 2012=100'!R67*$G$11,1)</f>
        <v>76</v>
      </c>
      <c r="H67" s="603"/>
      <c r="I67" s="601">
        <f>ROUND('Table X12 Indices 2012=100'!S67*$I$11,1)</f>
        <v>78.7</v>
      </c>
      <c r="J67" s="604">
        <f>ROUND('Table X12 Indices 2012=100'!T67*$J$11,1)</f>
        <v>85</v>
      </c>
      <c r="K67" s="605">
        <f>ROUND('Table X12 Indices 2012=100'!U67*$K$11,1)</f>
        <v>100.3</v>
      </c>
      <c r="L67" s="606">
        <f>ROUND('Table X12 Indices 2012=100'!V67*$L$11,1)</f>
        <v>100.1</v>
      </c>
      <c r="M67" s="488"/>
      <c r="N67" s="489"/>
    </row>
    <row r="68" spans="1:14" ht="18" customHeight="1" x14ac:dyDescent="0.3">
      <c r="A68" s="488"/>
      <c r="B68" s="549"/>
      <c r="C68" s="600">
        <f>ROUND('Table X12 Indices 2012=100'!N68*$C$11,1)</f>
        <v>87.5</v>
      </c>
      <c r="D68" s="601">
        <f>ROUND('Table X12 Indices 2012=100'!O68*$D$11,1)</f>
        <v>84.3</v>
      </c>
      <c r="E68" s="602">
        <f>ROUND('Table X12 Indices 2012=100'!P68*$E$11,1)</f>
        <v>97.6</v>
      </c>
      <c r="F68" s="567">
        <f>ROUND('Table X12 Indices 2012=100'!Q68*$F$11,1)</f>
        <v>101.7</v>
      </c>
      <c r="G68" s="603">
        <f>ROUND('Table X12 Indices 2012=100'!R68*$G$11,1)</f>
        <v>76.7</v>
      </c>
      <c r="H68" s="603"/>
      <c r="I68" s="601">
        <f>ROUND('Table X12 Indices 2012=100'!S68*$I$11,1)</f>
        <v>79</v>
      </c>
      <c r="J68" s="604">
        <f>ROUND('Table X12 Indices 2012=100'!T68*$J$11,1)</f>
        <v>85.3</v>
      </c>
      <c r="K68" s="605">
        <f>ROUND('Table X12 Indices 2012=100'!U68*$K$11,1)</f>
        <v>101.2</v>
      </c>
      <c r="L68" s="606">
        <f>ROUND('Table X12 Indices 2012=100'!V68*$L$11,1)</f>
        <v>101</v>
      </c>
      <c r="M68" s="488"/>
      <c r="N68" s="489"/>
    </row>
    <row r="69" spans="1:14" ht="18" customHeight="1" x14ac:dyDescent="0.3">
      <c r="A69" s="488"/>
      <c r="B69" s="549"/>
      <c r="C69" s="600">
        <f>ROUND('Table X12 Indices 2012=100'!N69*$C$11,1)</f>
        <v>87.4</v>
      </c>
      <c r="D69" s="601">
        <f>ROUND('Table X12 Indices 2012=100'!O69*$D$11,1)</f>
        <v>84.3</v>
      </c>
      <c r="E69" s="602">
        <f>ROUND('Table X12 Indices 2012=100'!P69*$E$11,1)</f>
        <v>97.9</v>
      </c>
      <c r="F69" s="567">
        <f>ROUND('Table X12 Indices 2012=100'!Q69*$F$11,1)</f>
        <v>97.8</v>
      </c>
      <c r="G69" s="603">
        <f>ROUND('Table X12 Indices 2012=100'!R69*$G$11,1)</f>
        <v>76.8</v>
      </c>
      <c r="H69" s="603"/>
      <c r="I69" s="601">
        <f>ROUND('Table X12 Indices 2012=100'!S69*$I$11,1)</f>
        <v>79.099999999999994</v>
      </c>
      <c r="J69" s="604">
        <f>ROUND('Table X12 Indices 2012=100'!T69*$J$11,1)</f>
        <v>85.6</v>
      </c>
      <c r="K69" s="605">
        <f>ROUND('Table X12 Indices 2012=100'!U69*$K$11,1)</f>
        <v>98.9</v>
      </c>
      <c r="L69" s="606">
        <f>ROUND('Table X12 Indices 2012=100'!V69*$L$11,1)</f>
        <v>99</v>
      </c>
      <c r="M69" s="488"/>
      <c r="N69" s="489"/>
    </row>
    <row r="70" spans="1:14" ht="18" customHeight="1" x14ac:dyDescent="0.3">
      <c r="A70" s="488"/>
      <c r="B70" s="549"/>
      <c r="C70" s="600">
        <f>ROUND('Table X12 Indices 2012=100'!N70*$C$11,1)</f>
        <v>87.6</v>
      </c>
      <c r="D70" s="601">
        <f>ROUND('Table X12 Indices 2012=100'!O70*$D$11,1)</f>
        <v>84.6</v>
      </c>
      <c r="E70" s="602">
        <f>ROUND('Table X12 Indices 2012=100'!P70*$E$11,1)</f>
        <v>98.2</v>
      </c>
      <c r="F70" s="567">
        <f>ROUND('Table X12 Indices 2012=100'!Q70*$F$11,1)</f>
        <v>90.4</v>
      </c>
      <c r="G70" s="603">
        <f>ROUND('Table X12 Indices 2012=100'!R70*$G$11,1)</f>
        <v>77</v>
      </c>
      <c r="H70" s="603"/>
      <c r="I70" s="601">
        <f>ROUND('Table X12 Indices 2012=100'!S70*$I$11,1)</f>
        <v>79.5</v>
      </c>
      <c r="J70" s="604">
        <f>ROUND('Table X12 Indices 2012=100'!T70*$J$11,1)</f>
        <v>85.6</v>
      </c>
      <c r="K70" s="605">
        <f>ROUND('Table X12 Indices 2012=100'!U70*$K$11,1)</f>
        <v>93.2</v>
      </c>
      <c r="L70" s="606">
        <f>ROUND('Table X12 Indices 2012=100'!V70*$L$11,1)</f>
        <v>92.8</v>
      </c>
      <c r="M70" s="488"/>
      <c r="N70" s="489"/>
    </row>
    <row r="71" spans="1:14" ht="18" customHeight="1" x14ac:dyDescent="0.3">
      <c r="A71" s="488"/>
      <c r="B71" s="549"/>
      <c r="C71" s="600">
        <f>ROUND('Table X12 Indices 2012=100'!N71*$C$11,1)</f>
        <v>87.8</v>
      </c>
      <c r="D71" s="601">
        <f>ROUND('Table X12 Indices 2012=100'!O71*$D$11,1)</f>
        <v>84.6</v>
      </c>
      <c r="E71" s="602">
        <f>ROUND('Table X12 Indices 2012=100'!P71*$E$11,1)</f>
        <v>98</v>
      </c>
      <c r="F71" s="567">
        <f>ROUND('Table X12 Indices 2012=100'!Q71*$F$11,1)</f>
        <v>92.5</v>
      </c>
      <c r="G71" s="603">
        <f>ROUND('Table X12 Indices 2012=100'!R71*$G$11,1)</f>
        <v>77.2</v>
      </c>
      <c r="H71" s="603"/>
      <c r="I71" s="601">
        <f>ROUND('Table X12 Indices 2012=100'!S71*$I$11,1)</f>
        <v>79.099999999999994</v>
      </c>
      <c r="J71" s="604">
        <f>ROUND('Table X12 Indices 2012=100'!T71*$J$11,1)</f>
        <v>85.8</v>
      </c>
      <c r="K71" s="605">
        <f>ROUND('Table X12 Indices 2012=100'!U71*$K$11,1)</f>
        <v>94.5</v>
      </c>
      <c r="L71" s="606">
        <f>ROUND('Table X12 Indices 2012=100'!V71*$L$11,1)</f>
        <v>94.1</v>
      </c>
      <c r="M71" s="488"/>
      <c r="N71" s="489"/>
    </row>
    <row r="72" spans="1:14" ht="18" customHeight="1" x14ac:dyDescent="0.3">
      <c r="A72" s="488"/>
      <c r="B72" s="549"/>
      <c r="C72" s="600">
        <f>ROUND('Table X12 Indices 2012=100'!N72*$C$11,1)</f>
        <v>87.7</v>
      </c>
      <c r="D72" s="601">
        <f>ROUND('Table X12 Indices 2012=100'!O72*$D$11,1)</f>
        <v>84.6</v>
      </c>
      <c r="E72" s="602">
        <f>ROUND('Table X12 Indices 2012=100'!P72*$E$11,1)</f>
        <v>97.8</v>
      </c>
      <c r="F72" s="567">
        <f>ROUND('Table X12 Indices 2012=100'!Q72*$F$11,1)</f>
        <v>98.4</v>
      </c>
      <c r="G72" s="603">
        <f>ROUND('Table X12 Indices 2012=100'!R72*$G$11,1)</f>
        <v>77.5</v>
      </c>
      <c r="H72" s="603"/>
      <c r="I72" s="601">
        <f>ROUND('Table X12 Indices 2012=100'!S72*$I$11,1)</f>
        <v>80.599999999999994</v>
      </c>
      <c r="J72" s="604">
        <f>ROUND('Table X12 Indices 2012=100'!T72*$J$11,1)</f>
        <v>85.8</v>
      </c>
      <c r="K72" s="605">
        <f>ROUND('Table X12 Indices 2012=100'!U72*$K$11,1)</f>
        <v>100.9</v>
      </c>
      <c r="L72" s="606">
        <f>ROUND('Table X12 Indices 2012=100'!V72*$L$11,1)</f>
        <v>100.6</v>
      </c>
      <c r="M72" s="488"/>
      <c r="N72" s="489"/>
    </row>
    <row r="73" spans="1:14" ht="18" customHeight="1" x14ac:dyDescent="0.3">
      <c r="A73" s="488"/>
      <c r="B73" s="549"/>
      <c r="C73" s="600">
        <f>ROUND('Table X12 Indices 2012=100'!N73*$C$11,1)</f>
        <v>87.4</v>
      </c>
      <c r="D73" s="601">
        <f>ROUND('Table X12 Indices 2012=100'!O73*$D$11,1)</f>
        <v>83.4</v>
      </c>
      <c r="E73" s="602">
        <f>ROUND('Table X12 Indices 2012=100'!P73*$E$11,1)</f>
        <v>97.9</v>
      </c>
      <c r="F73" s="567">
        <f>ROUND('Table X12 Indices 2012=100'!Q73*$F$11,1)</f>
        <v>103.3</v>
      </c>
      <c r="G73" s="603">
        <f>ROUND('Table X12 Indices 2012=100'!R73*$G$11,1)</f>
        <v>77.5</v>
      </c>
      <c r="H73" s="603"/>
      <c r="I73" s="601">
        <f>ROUND('Table X12 Indices 2012=100'!S73*$I$11,1)</f>
        <v>80.900000000000006</v>
      </c>
      <c r="J73" s="604">
        <f>ROUND('Table X12 Indices 2012=100'!T73*$J$11,1)</f>
        <v>86.2</v>
      </c>
      <c r="K73" s="605">
        <f>ROUND('Table X12 Indices 2012=100'!U73*$K$11,1)</f>
        <v>101.4</v>
      </c>
      <c r="L73" s="606">
        <f>ROUND('Table X12 Indices 2012=100'!V73*$L$11,1)</f>
        <v>104.3</v>
      </c>
      <c r="M73" s="488"/>
      <c r="N73" s="489"/>
    </row>
    <row r="74" spans="1:14" ht="18" customHeight="1" x14ac:dyDescent="0.3">
      <c r="A74" s="488"/>
      <c r="B74" s="549"/>
      <c r="C74" s="600">
        <f>ROUND('Table X12 Indices 2012=100'!N74*$C$11,1)</f>
        <v>87.7</v>
      </c>
      <c r="D74" s="601">
        <f>ROUND('Table X12 Indices 2012=100'!O74*$D$11,1)</f>
        <v>83.4</v>
      </c>
      <c r="E74" s="602">
        <f>ROUND('Table X12 Indices 2012=100'!P74*$E$11,1)</f>
        <v>98.6</v>
      </c>
      <c r="F74" s="567">
        <f>ROUND('Table X12 Indices 2012=100'!Q74*$F$11,1)</f>
        <v>104.8</v>
      </c>
      <c r="G74" s="603">
        <f>ROUND('Table X12 Indices 2012=100'!R74*$G$11,1)</f>
        <v>77.8</v>
      </c>
      <c r="H74" s="603"/>
      <c r="I74" s="601">
        <f>ROUND('Table X12 Indices 2012=100'!S74*$I$11,1)</f>
        <v>81.3</v>
      </c>
      <c r="J74" s="604">
        <f>ROUND('Table X12 Indices 2012=100'!T74*$J$11,1)</f>
        <v>86.5</v>
      </c>
      <c r="K74" s="605">
        <f>ROUND('Table X12 Indices 2012=100'!U74*$K$11,1)</f>
        <v>103.8</v>
      </c>
      <c r="L74" s="606">
        <f>ROUND('Table X12 Indices 2012=100'!V74*$L$11,1)</f>
        <v>105.2</v>
      </c>
      <c r="M74" s="488"/>
      <c r="N74" s="489"/>
    </row>
    <row r="75" spans="1:14" ht="18" customHeight="1" thickBot="1" x14ac:dyDescent="0.35">
      <c r="A75" s="488"/>
      <c r="B75" s="549"/>
      <c r="C75" s="616">
        <f>ROUND('Table X12 Indices 2012=100'!N75*$C$11,1)</f>
        <v>87.9</v>
      </c>
      <c r="D75" s="617">
        <f>ROUND('Table X12 Indices 2012=100'!O75*$D$11,1)</f>
        <v>84.3</v>
      </c>
      <c r="E75" s="618">
        <f>ROUND('Table X12 Indices 2012=100'!P75*$E$11,1)</f>
        <v>99.5</v>
      </c>
      <c r="F75" s="619">
        <f>ROUND('Table X12 Indices 2012=100'!Q75*$F$11,1)</f>
        <v>104</v>
      </c>
      <c r="G75" s="620">
        <f>ROUND('Table X12 Indices 2012=100'!R75*$G$11,1)</f>
        <v>78.099999999999994</v>
      </c>
      <c r="H75" s="620"/>
      <c r="I75" s="617">
        <f>ROUND('Table X12 Indices 2012=100'!S75*$I$11,1)</f>
        <v>81.400000000000006</v>
      </c>
      <c r="J75" s="621">
        <f>ROUND('Table X12 Indices 2012=100'!T75*$J$11,1)</f>
        <v>86.7</v>
      </c>
      <c r="K75" s="622">
        <f>ROUND('Table X12 Indices 2012=100'!U75*$K$11,1)</f>
        <v>103.3</v>
      </c>
      <c r="L75" s="623">
        <f>ROUND('Table X12 Indices 2012=100'!V75*$L$11,1)</f>
        <v>104.7</v>
      </c>
      <c r="M75" s="488"/>
      <c r="N75" s="624" t="s">
        <v>127</v>
      </c>
    </row>
    <row r="76" spans="1:14" ht="18" customHeight="1" thickTop="1" x14ac:dyDescent="0.3">
      <c r="A76" s="488"/>
      <c r="B76" s="549"/>
      <c r="C76" s="626">
        <f>ROUND('Table X12 Indices 2012=100'!N76*$C$11,1)</f>
        <v>89.1</v>
      </c>
      <c r="D76" s="627">
        <f>ROUND('Table X12 Indices 2012=100'!O76*$D$11,1)</f>
        <v>87</v>
      </c>
      <c r="E76" s="628">
        <f>ROUND('Table X12 Indices 2012=100'!P76*$E$11,1)</f>
        <v>101.6</v>
      </c>
      <c r="F76" s="553">
        <f>ROUND('Table X12 Indices 2012=100'!Q76*$F$11,1)</f>
        <v>101.5</v>
      </c>
      <c r="G76" s="629">
        <f>ROUND('Table X12 Indices 2012=100'!R76*$G$11,1)</f>
        <v>78.7</v>
      </c>
      <c r="H76" s="629"/>
      <c r="I76" s="627">
        <f>ROUND('Table X12 Indices 2012=100'!S76*$I$11,1)</f>
        <v>81.8</v>
      </c>
      <c r="J76" s="628">
        <f>ROUND('Table X12 Indices 2012=100'!T76*$J$11,1)</f>
        <v>87.3</v>
      </c>
      <c r="K76" s="630">
        <f>ROUND('Table X12 Indices 2012=100'!U76*$K$11,1)</f>
        <v>100.8</v>
      </c>
      <c r="L76" s="631">
        <f>ROUND('Table X12 Indices 2012=100'!V76*$L$11,1)</f>
        <v>102.2</v>
      </c>
      <c r="M76" s="488"/>
      <c r="N76" s="489" t="s">
        <v>128</v>
      </c>
    </row>
    <row r="77" spans="1:14" ht="18" customHeight="1" x14ac:dyDescent="0.3">
      <c r="A77" s="488"/>
      <c r="B77" s="549"/>
      <c r="C77" s="600">
        <f>ROUND('Table X12 Indices 2012=100'!N77*$C$11,1)</f>
        <v>89.5</v>
      </c>
      <c r="D77" s="601">
        <f>ROUND('Table X12 Indices 2012=100'!O77*$D$11,1)</f>
        <v>88.4</v>
      </c>
      <c r="E77" s="602">
        <f>ROUND('Table X12 Indices 2012=100'!P77*$E$11,1)</f>
        <v>102.2</v>
      </c>
      <c r="F77" s="567">
        <f>ROUND('Table X12 Indices 2012=100'!Q77*$F$11,1)</f>
        <v>103</v>
      </c>
      <c r="G77" s="603">
        <f>ROUND('Table X12 Indices 2012=100'!R77*$G$11,1)</f>
        <v>78.8</v>
      </c>
      <c r="H77" s="603"/>
      <c r="I77" s="601">
        <f>ROUND('Table X12 Indices 2012=100'!S77*$I$11,1)</f>
        <v>81.8</v>
      </c>
      <c r="J77" s="602">
        <f>ROUND('Table X12 Indices 2012=100'!T77*$J$11,1)</f>
        <v>87.3</v>
      </c>
      <c r="K77" s="605">
        <f>ROUND('Table X12 Indices 2012=100'!U77*$K$11,1)</f>
        <v>102.3</v>
      </c>
      <c r="L77" s="606">
        <f>ROUND('Table X12 Indices 2012=100'!V77*$L$11,1)</f>
        <v>103.8</v>
      </c>
      <c r="M77" s="488"/>
      <c r="N77" s="489"/>
    </row>
    <row r="78" spans="1:14" ht="18" customHeight="1" x14ac:dyDescent="0.3">
      <c r="A78" s="488"/>
      <c r="B78" s="549"/>
      <c r="C78" s="600">
        <f>ROUND('Table X12 Indices 2012=100'!N78*$C$11,1)</f>
        <v>90.3</v>
      </c>
      <c r="D78" s="601">
        <f>ROUND('Table X12 Indices 2012=100'!O78*$D$11,1)</f>
        <v>88.1</v>
      </c>
      <c r="E78" s="602">
        <f>ROUND('Table X12 Indices 2012=100'!P78*$E$11,1)</f>
        <v>102</v>
      </c>
      <c r="F78" s="567">
        <f>ROUND('Table X12 Indices 2012=100'!Q78*$F$11,1)</f>
        <v>108.4</v>
      </c>
      <c r="G78" s="603">
        <f>ROUND('Table X12 Indices 2012=100'!R78*$G$11,1)</f>
        <v>79.7</v>
      </c>
      <c r="H78" s="603"/>
      <c r="I78" s="601">
        <f>ROUND('Table X12 Indices 2012=100'!S78*$I$11,1)</f>
        <v>82.1</v>
      </c>
      <c r="J78" s="602">
        <f>ROUND('Table X12 Indices 2012=100'!T78*$J$11,1)</f>
        <v>88.3</v>
      </c>
      <c r="K78" s="605">
        <f>ROUND('Table X12 Indices 2012=100'!U78*$K$11,1)</f>
        <v>107.7</v>
      </c>
      <c r="L78" s="606">
        <f>ROUND('Table X12 Indices 2012=100'!V78*$L$11,1)</f>
        <v>109.3</v>
      </c>
      <c r="M78" s="488"/>
      <c r="N78" s="489"/>
    </row>
    <row r="79" spans="1:14" ht="18" customHeight="1" x14ac:dyDescent="0.3">
      <c r="A79" s="488"/>
      <c r="B79" s="549"/>
      <c r="C79" s="600">
        <f>ROUND('Table X12 Indices 2012=100'!N79*$C$11,1)</f>
        <v>91</v>
      </c>
      <c r="D79" s="601">
        <f>ROUND('Table X12 Indices 2012=100'!O79*$D$11,1)</f>
        <v>89.6</v>
      </c>
      <c r="E79" s="602">
        <f>ROUND('Table X12 Indices 2012=100'!P79*$E$11,1)</f>
        <v>102.7</v>
      </c>
      <c r="F79" s="567">
        <f>ROUND('Table X12 Indices 2012=100'!Q79*$F$11,1)</f>
        <v>109.2</v>
      </c>
      <c r="G79" s="603">
        <f>ROUND('Table X12 Indices 2012=100'!R79*$G$11,1)</f>
        <v>79.8</v>
      </c>
      <c r="H79" s="603"/>
      <c r="I79" s="601">
        <f>ROUND('Table X12 Indices 2012=100'!S79*$I$11,1)</f>
        <v>82.2</v>
      </c>
      <c r="J79" s="602">
        <f>ROUND('Table X12 Indices 2012=100'!T79*$J$11,1)</f>
        <v>88.3</v>
      </c>
      <c r="K79" s="605">
        <f>ROUND('Table X12 Indices 2012=100'!U79*$K$11,1)</f>
        <v>108.5</v>
      </c>
      <c r="L79" s="606">
        <f>ROUND('Table X12 Indices 2012=100'!V79*$L$11,1)</f>
        <v>110</v>
      </c>
      <c r="M79" s="488"/>
      <c r="N79" s="489"/>
    </row>
    <row r="80" spans="1:14" ht="18" customHeight="1" x14ac:dyDescent="0.3">
      <c r="A80" s="488"/>
      <c r="B80" s="549"/>
      <c r="C80" s="600">
        <f>ROUND('Table X12 Indices 2012=100'!N80*$C$11,1)</f>
        <v>91.2</v>
      </c>
      <c r="D80" s="601">
        <f>ROUND('Table X12 Indices 2012=100'!O80*$D$11,1)</f>
        <v>90.4</v>
      </c>
      <c r="E80" s="602">
        <f>ROUND('Table X12 Indices 2012=100'!P80*$E$11,1)</f>
        <v>104.2</v>
      </c>
      <c r="F80" s="567">
        <f>ROUND('Table X12 Indices 2012=100'!Q80*$F$11,1)</f>
        <v>104.1</v>
      </c>
      <c r="G80" s="603">
        <f>ROUND('Table X12 Indices 2012=100'!R80*$G$11,1)</f>
        <v>80.400000000000006</v>
      </c>
      <c r="H80" s="603"/>
      <c r="I80" s="601">
        <f>ROUND('Table X12 Indices 2012=100'!S80*$I$11,1)</f>
        <v>82.6</v>
      </c>
      <c r="J80" s="602">
        <f>ROUND('Table X12 Indices 2012=100'!T80*$J$11,1)</f>
        <v>88.6</v>
      </c>
      <c r="K80" s="605">
        <f>ROUND('Table X12 Indices 2012=100'!U80*$K$11,1)</f>
        <v>103.5</v>
      </c>
      <c r="L80" s="606">
        <f>ROUND('Table X12 Indices 2012=100'!V80*$L$11,1)</f>
        <v>104.7</v>
      </c>
      <c r="M80" s="488"/>
      <c r="N80" s="489"/>
    </row>
    <row r="81" spans="1:14" ht="18" customHeight="1" x14ac:dyDescent="0.3">
      <c r="A81" s="488"/>
      <c r="B81" s="549"/>
      <c r="C81" s="600">
        <f>ROUND('Table X12 Indices 2012=100'!N81*$C$11,1)</f>
        <v>91.9</v>
      </c>
      <c r="D81" s="601">
        <f>ROUND('Table X12 Indices 2012=100'!O81*$D$11,1)</f>
        <v>90.5</v>
      </c>
      <c r="E81" s="602">
        <f>ROUND('Table X12 Indices 2012=100'!P81*$E$11,1)</f>
        <v>105.4</v>
      </c>
      <c r="F81" s="567">
        <f>ROUND('Table X12 Indices 2012=100'!Q81*$F$11,1)</f>
        <v>103.7</v>
      </c>
      <c r="G81" s="603">
        <f>ROUND('Table X12 Indices 2012=100'!R81*$G$11,1)</f>
        <v>81.099999999999994</v>
      </c>
      <c r="H81" s="603"/>
      <c r="I81" s="601">
        <f>ROUND('Table X12 Indices 2012=100'!S81*$I$11,1)</f>
        <v>83</v>
      </c>
      <c r="J81" s="602">
        <f>ROUND('Table X12 Indices 2012=100'!T81*$J$11,1)</f>
        <v>89.3</v>
      </c>
      <c r="K81" s="605">
        <f>ROUND('Table X12 Indices 2012=100'!U81*$K$11,1)</f>
        <v>103.1</v>
      </c>
      <c r="L81" s="606">
        <f>ROUND('Table X12 Indices 2012=100'!V81*$L$11,1)</f>
        <v>104.3</v>
      </c>
      <c r="M81" s="488"/>
      <c r="N81" s="489"/>
    </row>
    <row r="82" spans="1:14" ht="18" customHeight="1" x14ac:dyDescent="0.3">
      <c r="A82" s="488"/>
      <c r="B82" s="549"/>
      <c r="C82" s="600">
        <f>ROUND('Table X12 Indices 2012=100'!N82*$C$11,1)</f>
        <v>92.3</v>
      </c>
      <c r="D82" s="601">
        <f>ROUND('Table X12 Indices 2012=100'!O82*$D$11,1)</f>
        <v>90.5</v>
      </c>
      <c r="E82" s="602">
        <f>ROUND('Table X12 Indices 2012=100'!P82*$E$11,1)</f>
        <v>106.4</v>
      </c>
      <c r="F82" s="567">
        <f>ROUND('Table X12 Indices 2012=100'!Q82*$F$11,1)</f>
        <v>111</v>
      </c>
      <c r="G82" s="603">
        <f>ROUND('Table X12 Indices 2012=100'!R82*$G$11,1)</f>
        <v>82.4</v>
      </c>
      <c r="H82" s="603"/>
      <c r="I82" s="601">
        <f>ROUND('Table X12 Indices 2012=100'!S82*$I$11,1)</f>
        <v>84.8</v>
      </c>
      <c r="J82" s="602">
        <f>ROUND('Table X12 Indices 2012=100'!T82*$J$11,1)</f>
        <v>90.5</v>
      </c>
      <c r="K82" s="605">
        <f>ROUND('Table X12 Indices 2012=100'!U82*$K$11,1)</f>
        <v>110.2</v>
      </c>
      <c r="L82" s="606">
        <f>ROUND('Table X12 Indices 2012=100'!V82*$L$11,1)</f>
        <v>111.8</v>
      </c>
      <c r="M82" s="488"/>
      <c r="N82" s="489"/>
    </row>
    <row r="83" spans="1:14" ht="18" customHeight="1" x14ac:dyDescent="0.3">
      <c r="A83" s="488"/>
      <c r="B83" s="549"/>
      <c r="C83" s="600">
        <f>ROUND('Table X12 Indices 2012=100'!N83*$C$11,1)</f>
        <v>92.5</v>
      </c>
      <c r="D83" s="601">
        <f>ROUND('Table X12 Indices 2012=100'!O83*$D$11,1)</f>
        <v>90.3</v>
      </c>
      <c r="E83" s="602">
        <f>ROUND('Table X12 Indices 2012=100'!P83*$E$11,1)</f>
        <v>106.1</v>
      </c>
      <c r="F83" s="567">
        <f>ROUND('Table X12 Indices 2012=100'!Q83*$F$11,1)</f>
        <v>114</v>
      </c>
      <c r="G83" s="603">
        <f>ROUND('Table X12 Indices 2012=100'!R83*$G$11,1)</f>
        <v>83.2</v>
      </c>
      <c r="H83" s="603"/>
      <c r="I83" s="601">
        <f>ROUND('Table X12 Indices 2012=100'!S83*$I$11,1)</f>
        <v>85.2</v>
      </c>
      <c r="J83" s="602">
        <f>ROUND('Table X12 Indices 2012=100'!T83*$J$11,1)</f>
        <v>90.9</v>
      </c>
      <c r="K83" s="605">
        <f>ROUND('Table X12 Indices 2012=100'!U83*$K$11,1)</f>
        <v>113.2</v>
      </c>
      <c r="L83" s="606">
        <f>ROUND('Table X12 Indices 2012=100'!V83*$L$11,1)</f>
        <v>114.8</v>
      </c>
      <c r="M83" s="488"/>
      <c r="N83" s="489"/>
    </row>
    <row r="84" spans="1:14" ht="18" customHeight="1" x14ac:dyDescent="0.3">
      <c r="A84" s="488"/>
      <c r="B84" s="549"/>
      <c r="C84" s="600">
        <f>ROUND('Table X12 Indices 2012=100'!N84*$C$11,1)</f>
        <v>92</v>
      </c>
      <c r="D84" s="601">
        <f>ROUND('Table X12 Indices 2012=100'!O84*$D$11,1)</f>
        <v>90.3</v>
      </c>
      <c r="E84" s="602">
        <f>ROUND('Table X12 Indices 2012=100'!P84*$E$11,1)</f>
        <v>105.4</v>
      </c>
      <c r="F84" s="567">
        <f>ROUND('Table X12 Indices 2012=100'!Q84*$F$11,1)</f>
        <v>115.3</v>
      </c>
      <c r="G84" s="603">
        <f>ROUND('Table X12 Indices 2012=100'!R84*$G$11,1)</f>
        <v>83.5</v>
      </c>
      <c r="H84" s="603"/>
      <c r="I84" s="601">
        <f>ROUND('Table X12 Indices 2012=100'!S84*$I$11,1)</f>
        <v>85.3</v>
      </c>
      <c r="J84" s="602">
        <f>ROUND('Table X12 Indices 2012=100'!T84*$J$11,1)</f>
        <v>91.2</v>
      </c>
      <c r="K84" s="605">
        <f>ROUND('Table X12 Indices 2012=100'!U84*$K$11,1)</f>
        <v>114.4</v>
      </c>
      <c r="L84" s="606">
        <f>ROUND('Table X12 Indices 2012=100'!V84*$L$11,1)</f>
        <v>116.1</v>
      </c>
      <c r="M84" s="488"/>
      <c r="N84" s="489"/>
    </row>
    <row r="85" spans="1:14" ht="18" customHeight="1" x14ac:dyDescent="0.3">
      <c r="A85" s="488"/>
      <c r="B85" s="549"/>
      <c r="C85" s="600">
        <f>ROUND('Table X12 Indices 2012=100'!N85*$C$11,1)</f>
        <v>92.1</v>
      </c>
      <c r="D85" s="601">
        <f>ROUND('Table X12 Indices 2012=100'!O85*$D$11,1)</f>
        <v>90.4</v>
      </c>
      <c r="E85" s="602">
        <f>ROUND('Table X12 Indices 2012=100'!P85*$E$11,1)</f>
        <v>105.5</v>
      </c>
      <c r="F85" s="567">
        <f>ROUND('Table X12 Indices 2012=100'!Q85*$F$11,1)</f>
        <v>115.1</v>
      </c>
      <c r="G85" s="603">
        <f>ROUND('Table X12 Indices 2012=100'!R85*$G$11,1)</f>
        <v>84.2</v>
      </c>
      <c r="H85" s="603"/>
      <c r="I85" s="601">
        <f>ROUND('Table X12 Indices 2012=100'!S85*$I$11,1)</f>
        <v>85.8</v>
      </c>
      <c r="J85" s="602">
        <f>ROUND('Table X12 Indices 2012=100'!T85*$J$11,1)</f>
        <v>91.7</v>
      </c>
      <c r="K85" s="605">
        <f>ROUND('Table X12 Indices 2012=100'!U85*$K$11,1)</f>
        <v>114.2</v>
      </c>
      <c r="L85" s="606">
        <f>ROUND('Table X12 Indices 2012=100'!V85*$L$11,1)</f>
        <v>115.9</v>
      </c>
      <c r="M85" s="488"/>
      <c r="N85" s="489"/>
    </row>
    <row r="86" spans="1:14" ht="18" customHeight="1" x14ac:dyDescent="0.3">
      <c r="A86" s="488"/>
      <c r="B86" s="549"/>
      <c r="C86" s="600">
        <f>ROUND('Table X12 Indices 2012=100'!N86*$C$11,1)</f>
        <v>92</v>
      </c>
      <c r="D86" s="601">
        <f>ROUND('Table X12 Indices 2012=100'!O86*$D$11,1)</f>
        <v>90.3</v>
      </c>
      <c r="E86" s="602">
        <f>ROUND('Table X12 Indices 2012=100'!P86*$E$11,1)</f>
        <v>104.9</v>
      </c>
      <c r="F86" s="567">
        <f>ROUND('Table X12 Indices 2012=100'!Q86*$F$11,1)</f>
        <v>113.6</v>
      </c>
      <c r="G86" s="603">
        <f>ROUND('Table X12 Indices 2012=100'!R86*$G$11,1)</f>
        <v>84.5</v>
      </c>
      <c r="H86" s="603"/>
      <c r="I86" s="601">
        <f>ROUND('Table X12 Indices 2012=100'!S86*$I$11,1)</f>
        <v>86.1</v>
      </c>
      <c r="J86" s="602">
        <f>ROUND('Table X12 Indices 2012=100'!T86*$J$11,1)</f>
        <v>92.2</v>
      </c>
      <c r="K86" s="605">
        <f>ROUND('Table X12 Indices 2012=100'!U86*$K$11,1)</f>
        <v>112.9</v>
      </c>
      <c r="L86" s="606">
        <f>ROUND('Table X12 Indices 2012=100'!V86*$L$11,1)</f>
        <v>114.5</v>
      </c>
      <c r="M86" s="488"/>
      <c r="N86" s="489"/>
    </row>
    <row r="87" spans="1:14" ht="18" customHeight="1" x14ac:dyDescent="0.3">
      <c r="A87" s="488"/>
      <c r="B87" s="549"/>
      <c r="C87" s="607">
        <f>ROUND('Table X12 Indices 2012=100'!N87*$C$11,1)</f>
        <v>92</v>
      </c>
      <c r="D87" s="608">
        <f>ROUND('Table X12 Indices 2012=100'!O87*$D$11,1)</f>
        <v>90.2</v>
      </c>
      <c r="E87" s="609">
        <f>ROUND('Table X12 Indices 2012=100'!P87*$E$11,1)</f>
        <v>105.1</v>
      </c>
      <c r="F87" s="582">
        <f>ROUND('Table X12 Indices 2012=100'!Q87*$F$11,1)</f>
        <v>114.6</v>
      </c>
      <c r="G87" s="610">
        <f>ROUND('Table X12 Indices 2012=100'!R87*$G$11,1)</f>
        <v>84.7</v>
      </c>
      <c r="H87" s="610"/>
      <c r="I87" s="608">
        <f>ROUND('Table X12 Indices 2012=100'!S87*$I$11,1)</f>
        <v>86.2</v>
      </c>
      <c r="J87" s="609">
        <f>ROUND('Table X12 Indices 2012=100'!T87*$J$11,1)</f>
        <v>92.4</v>
      </c>
      <c r="K87" s="612">
        <f>ROUND('Table X12 Indices 2012=100'!U87*$K$11,1)</f>
        <v>113.7</v>
      </c>
      <c r="L87" s="613">
        <f>ROUND('Table X12 Indices 2012=100'!V87*$L$11,1)</f>
        <v>115.4</v>
      </c>
      <c r="M87" s="488"/>
      <c r="N87" s="489"/>
    </row>
    <row r="88" spans="1:14" ht="18" customHeight="1" x14ac:dyDescent="0.3">
      <c r="A88" s="488"/>
      <c r="B88" s="549"/>
      <c r="C88" s="592">
        <f>ROUND('Table X12 Indices 2012=100'!N88*$C$11,1)</f>
        <v>92.7</v>
      </c>
      <c r="D88" s="593">
        <f>ROUND('Table X12 Indices 2012=100'!O88*$D$11,1)</f>
        <v>91.1</v>
      </c>
      <c r="E88" s="594">
        <f>ROUND('Table X12 Indices 2012=100'!P88*$E$11,1)</f>
        <v>106.1</v>
      </c>
      <c r="F88" s="595">
        <f>ROUND('Table X12 Indices 2012=100'!Q88*$F$11,1)</f>
        <v>117.6</v>
      </c>
      <c r="G88" s="596">
        <f>ROUND('Table X12 Indices 2012=100'!R88*$G$11,1)</f>
        <v>85.2</v>
      </c>
      <c r="H88" s="596"/>
      <c r="I88" s="593">
        <f>ROUND('Table X12 Indices 2012=100'!S88*$I$11,1)</f>
        <v>86.3</v>
      </c>
      <c r="J88" s="594">
        <f>ROUND('Table X12 Indices 2012=100'!T88*$J$11,1)</f>
        <v>92.4</v>
      </c>
      <c r="K88" s="598">
        <f>ROUND('Table X12 Indices 2012=100'!U88*$K$11,1)</f>
        <v>116.7</v>
      </c>
      <c r="L88" s="599">
        <f>ROUND('Table X12 Indices 2012=100'!V88*$L$11,1)</f>
        <v>118.5</v>
      </c>
      <c r="M88" s="488"/>
      <c r="N88" s="489"/>
    </row>
    <row r="89" spans="1:14" ht="18" customHeight="1" x14ac:dyDescent="0.3">
      <c r="A89" s="488"/>
      <c r="B89" s="549"/>
      <c r="C89" s="600">
        <f>ROUND('Table X12 Indices 2012=100'!N89*$C$11,1)</f>
        <v>92.8</v>
      </c>
      <c r="D89" s="601">
        <f>ROUND('Table X12 Indices 2012=100'!O89*$D$11,1)</f>
        <v>93.8</v>
      </c>
      <c r="E89" s="602">
        <f>ROUND('Table X12 Indices 2012=100'!P89*$E$11,1)</f>
        <v>109.7</v>
      </c>
      <c r="F89" s="567">
        <f>ROUND('Table X12 Indices 2012=100'!Q89*$F$11,1)</f>
        <v>119.8</v>
      </c>
      <c r="G89" s="603">
        <f>ROUND('Table X12 Indices 2012=100'!R89*$G$11,1)</f>
        <v>86.4</v>
      </c>
      <c r="H89" s="603"/>
      <c r="I89" s="601">
        <f>ROUND('Table X12 Indices 2012=100'!S89*$I$11,1)</f>
        <v>91.8</v>
      </c>
      <c r="J89" s="602">
        <f>ROUND('Table X12 Indices 2012=100'!T89*$J$11,1)</f>
        <v>92.9</v>
      </c>
      <c r="K89" s="605">
        <f>ROUND('Table X12 Indices 2012=100'!U89*$K$11,1)</f>
        <v>118.9</v>
      </c>
      <c r="L89" s="606">
        <f>ROUND('Table X12 Indices 2012=100'!V89*$L$11,1)</f>
        <v>120.8</v>
      </c>
      <c r="M89" s="488"/>
      <c r="N89" s="489"/>
    </row>
    <row r="90" spans="1:14" ht="18" customHeight="1" x14ac:dyDescent="0.3">
      <c r="A90" s="488"/>
      <c r="B90" s="549"/>
      <c r="C90" s="600">
        <f>ROUND('Table X12 Indices 2012=100'!N90*$C$11,1)</f>
        <v>93.8</v>
      </c>
      <c r="D90" s="601">
        <f>ROUND('Table X12 Indices 2012=100'!O90*$D$11,1)</f>
        <v>94.5</v>
      </c>
      <c r="E90" s="602">
        <f>ROUND('Table X12 Indices 2012=100'!P90*$E$11,1)</f>
        <v>111.2</v>
      </c>
      <c r="F90" s="567">
        <f>ROUND('Table X12 Indices 2012=100'!Q90*$F$11,1)</f>
        <v>122.4</v>
      </c>
      <c r="G90" s="603">
        <f>ROUND('Table X12 Indices 2012=100'!R90*$G$11,1)</f>
        <v>86.2</v>
      </c>
      <c r="H90" s="603"/>
      <c r="I90" s="601">
        <f>ROUND('Table X12 Indices 2012=100'!S90*$I$11,1)</f>
        <v>92.1</v>
      </c>
      <c r="J90" s="602">
        <f>ROUND('Table X12 Indices 2012=100'!T90*$J$11,1)</f>
        <v>93.4</v>
      </c>
      <c r="K90" s="605">
        <f>ROUND('Table X12 Indices 2012=100'!U90*$K$11,1)</f>
        <v>121.3</v>
      </c>
      <c r="L90" s="606">
        <f>ROUND('Table X12 Indices 2012=100'!V90*$L$11,1)</f>
        <v>123.3</v>
      </c>
      <c r="M90" s="488"/>
      <c r="N90" s="489"/>
    </row>
    <row r="91" spans="1:14" ht="18" customHeight="1" x14ac:dyDescent="0.3">
      <c r="A91" s="488"/>
      <c r="B91" s="549"/>
      <c r="C91" s="600">
        <f>ROUND('Table X12 Indices 2012=100'!N91*$C$11,1)</f>
        <v>94.1</v>
      </c>
      <c r="D91" s="601">
        <f>ROUND('Table X12 Indices 2012=100'!O91*$D$11,1)</f>
        <v>94.9</v>
      </c>
      <c r="E91" s="602">
        <f>ROUND('Table X12 Indices 2012=100'!P91*$E$11,1)</f>
        <v>111.1</v>
      </c>
      <c r="F91" s="567">
        <f>ROUND('Table X12 Indices 2012=100'!Q91*$F$11,1)</f>
        <v>121.3</v>
      </c>
      <c r="G91" s="603">
        <f>ROUND('Table X12 Indices 2012=100'!R91*$G$11,1)</f>
        <v>86.8</v>
      </c>
      <c r="H91" s="603"/>
      <c r="I91" s="601">
        <f>ROUND('Table X12 Indices 2012=100'!S91*$I$11,1)</f>
        <v>93.2</v>
      </c>
      <c r="J91" s="602">
        <f>ROUND('Table X12 Indices 2012=100'!T91*$J$11,1)</f>
        <v>95</v>
      </c>
      <c r="K91" s="605">
        <f>ROUND('Table X12 Indices 2012=100'!U91*$K$11,1)</f>
        <v>120.6</v>
      </c>
      <c r="L91" s="606">
        <f>ROUND('Table X12 Indices 2012=100'!V91*$L$11,1)</f>
        <v>122.1</v>
      </c>
      <c r="M91" s="488"/>
      <c r="N91" s="489"/>
    </row>
    <row r="92" spans="1:14" ht="18" customHeight="1" x14ac:dyDescent="0.3">
      <c r="A92" s="488"/>
      <c r="B92" s="549"/>
      <c r="C92" s="600">
        <f>ROUND('Table X12 Indices 2012=100'!N92*$C$11,1)</f>
        <v>94.3</v>
      </c>
      <c r="D92" s="601">
        <f>ROUND('Table X12 Indices 2012=100'!O92*$D$11,1)</f>
        <v>94.8</v>
      </c>
      <c r="E92" s="602">
        <f>ROUND('Table X12 Indices 2012=100'!P92*$E$11,1)</f>
        <v>110.5</v>
      </c>
      <c r="F92" s="567">
        <f>ROUND('Table X12 Indices 2012=100'!Q92*$F$11,1)</f>
        <v>118.5</v>
      </c>
      <c r="G92" s="603">
        <f>ROUND('Table X12 Indices 2012=100'!R92*$G$11,1)</f>
        <v>87.2</v>
      </c>
      <c r="H92" s="603"/>
      <c r="I92" s="601">
        <f>ROUND('Table X12 Indices 2012=100'!S92*$I$11,1)</f>
        <v>93.3</v>
      </c>
      <c r="J92" s="602">
        <f>ROUND('Table X12 Indices 2012=100'!T92*$J$11,1)</f>
        <v>95.3</v>
      </c>
      <c r="K92" s="605">
        <f>ROUND('Table X12 Indices 2012=100'!U92*$K$11,1)</f>
        <v>117.8</v>
      </c>
      <c r="L92" s="606">
        <f>ROUND('Table X12 Indices 2012=100'!V92*$L$11,1)</f>
        <v>119.3</v>
      </c>
      <c r="M92" s="488"/>
      <c r="N92" s="489"/>
    </row>
    <row r="93" spans="1:14" ht="18" customHeight="1" x14ac:dyDescent="0.3">
      <c r="A93" s="488"/>
      <c r="B93" s="549"/>
      <c r="C93" s="600">
        <f>ROUND('Table X12 Indices 2012=100'!N93*$C$11,1)</f>
        <v>94.6</v>
      </c>
      <c r="D93" s="601">
        <f>ROUND('Table X12 Indices 2012=100'!O93*$D$11,1)</f>
        <v>94.8</v>
      </c>
      <c r="E93" s="602">
        <f>ROUND('Table X12 Indices 2012=100'!P93*$E$11,1)</f>
        <v>111</v>
      </c>
      <c r="F93" s="567">
        <f>ROUND('Table X12 Indices 2012=100'!Q93*$F$11,1)</f>
        <v>116.4</v>
      </c>
      <c r="G93" s="603">
        <f>ROUND('Table X12 Indices 2012=100'!R93*$G$11,1)</f>
        <v>87.4</v>
      </c>
      <c r="H93" s="603"/>
      <c r="I93" s="601">
        <f>ROUND('Table X12 Indices 2012=100'!S93*$I$11,1)</f>
        <v>92.5</v>
      </c>
      <c r="J93" s="602">
        <f>ROUND('Table X12 Indices 2012=100'!T93*$J$11,1)</f>
        <v>94.5</v>
      </c>
      <c r="K93" s="605">
        <f>ROUND('Table X12 Indices 2012=100'!U93*$K$11,1)</f>
        <v>115.7</v>
      </c>
      <c r="L93" s="606">
        <f>ROUND('Table X12 Indices 2012=100'!V93*$L$11,1)</f>
        <v>117.1</v>
      </c>
      <c r="M93" s="488"/>
      <c r="N93" s="489"/>
    </row>
    <row r="94" spans="1:14" ht="18" customHeight="1" x14ac:dyDescent="0.3">
      <c r="A94" s="488"/>
      <c r="B94" s="549"/>
      <c r="C94" s="600">
        <f>ROUND('Table X12 Indices 2012=100'!N94*$C$11,1)</f>
        <v>94.6</v>
      </c>
      <c r="D94" s="601">
        <f>ROUND('Table X12 Indices 2012=100'!O94*$D$11,1)</f>
        <v>94.4</v>
      </c>
      <c r="E94" s="602">
        <f>ROUND('Table X12 Indices 2012=100'!P94*$E$11,1)</f>
        <v>112</v>
      </c>
      <c r="F94" s="567">
        <f>ROUND('Table X12 Indices 2012=100'!Q94*$F$11,1)</f>
        <v>117.7</v>
      </c>
      <c r="G94" s="603">
        <f>ROUND('Table X12 Indices 2012=100'!R94*$G$11,1)</f>
        <v>87.5</v>
      </c>
      <c r="H94" s="603"/>
      <c r="I94" s="601">
        <f>ROUND('Table X12 Indices 2012=100'!S94*$I$11,1)</f>
        <v>92.2</v>
      </c>
      <c r="J94" s="602">
        <f>ROUND('Table X12 Indices 2012=100'!T94*$J$11,1)</f>
        <v>94.3</v>
      </c>
      <c r="K94" s="605">
        <f>ROUND('Table X12 Indices 2012=100'!U94*$K$11,1)</f>
        <v>117</v>
      </c>
      <c r="L94" s="606">
        <f>ROUND('Table X12 Indices 2012=100'!V94*$L$11,1)</f>
        <v>118.4</v>
      </c>
      <c r="M94" s="488"/>
      <c r="N94" s="489"/>
    </row>
    <row r="95" spans="1:14" ht="18" customHeight="1" x14ac:dyDescent="0.3">
      <c r="A95" s="488"/>
      <c r="B95" s="549"/>
      <c r="C95" s="600">
        <f>ROUND('Table X12 Indices 2012=100'!N95*$C$11,1)</f>
        <v>94.6</v>
      </c>
      <c r="D95" s="601">
        <f>ROUND('Table X12 Indices 2012=100'!O95*$D$11,1)</f>
        <v>94.4</v>
      </c>
      <c r="E95" s="602">
        <f>ROUND('Table X12 Indices 2012=100'!P95*$E$11,1)</f>
        <v>110.9</v>
      </c>
      <c r="F95" s="567">
        <f>ROUND('Table X12 Indices 2012=100'!Q95*$F$11,1)</f>
        <v>117.2</v>
      </c>
      <c r="G95" s="603">
        <f>ROUND('Table X12 Indices 2012=100'!R95*$G$11,1)</f>
        <v>87.6</v>
      </c>
      <c r="H95" s="603"/>
      <c r="I95" s="601">
        <f>ROUND('Table X12 Indices 2012=100'!S95*$I$11,1)</f>
        <v>92.9</v>
      </c>
      <c r="J95" s="602">
        <f>ROUND('Table X12 Indices 2012=100'!T95*$J$11,1)</f>
        <v>94.4</v>
      </c>
      <c r="K95" s="605">
        <f>ROUND('Table X12 Indices 2012=100'!U95*$K$11,1)</f>
        <v>116.5</v>
      </c>
      <c r="L95" s="606">
        <f>ROUND('Table X12 Indices 2012=100'!V95*$L$11,1)</f>
        <v>117.9</v>
      </c>
      <c r="M95" s="488"/>
      <c r="N95" s="489"/>
    </row>
    <row r="96" spans="1:14" ht="18" customHeight="1" x14ac:dyDescent="0.3">
      <c r="A96" s="488"/>
      <c r="B96" s="549"/>
      <c r="C96" s="600">
        <f>ROUND('Table X12 Indices 2012=100'!N96*$C$11,1)</f>
        <v>95.2</v>
      </c>
      <c r="D96" s="601">
        <f>ROUND('Table X12 Indices 2012=100'!O96*$D$11,1)</f>
        <v>95.4</v>
      </c>
      <c r="E96" s="602">
        <f>ROUND('Table X12 Indices 2012=100'!P96*$E$11,1)</f>
        <v>111</v>
      </c>
      <c r="F96" s="567">
        <f>ROUND('Table X12 Indices 2012=100'!Q96*$F$11,1)</f>
        <v>114.8</v>
      </c>
      <c r="G96" s="603">
        <f>ROUND('Table X12 Indices 2012=100'!R96*$G$11,1)</f>
        <v>87.6</v>
      </c>
      <c r="H96" s="603"/>
      <c r="I96" s="601">
        <f>ROUND('Table X12 Indices 2012=100'!S96*$I$11,1)</f>
        <v>92.9</v>
      </c>
      <c r="J96" s="602">
        <f>ROUND('Table X12 Indices 2012=100'!T96*$J$11,1)</f>
        <v>94.3</v>
      </c>
      <c r="K96" s="605">
        <f>ROUND('Table X12 Indices 2012=100'!U96*$K$11,1)</f>
        <v>114.2</v>
      </c>
      <c r="L96" s="606">
        <f>ROUND('Table X12 Indices 2012=100'!V96*$L$11,1)</f>
        <v>115.5</v>
      </c>
      <c r="M96" s="488"/>
      <c r="N96" s="489"/>
    </row>
    <row r="97" spans="1:14" ht="18" customHeight="1" x14ac:dyDescent="0.3">
      <c r="A97" s="488"/>
      <c r="B97" s="549"/>
      <c r="C97" s="600">
        <f>ROUND('Table X12 Indices 2012=100'!N97*$C$11,1)</f>
        <v>95.3</v>
      </c>
      <c r="D97" s="601">
        <f>ROUND('Table X12 Indices 2012=100'!O97*$D$11,1)</f>
        <v>95.4</v>
      </c>
      <c r="E97" s="602">
        <f>ROUND('Table X12 Indices 2012=100'!P97*$E$11,1)</f>
        <v>111.3</v>
      </c>
      <c r="F97" s="567">
        <f>ROUND('Table X12 Indices 2012=100'!Q97*$F$11,1)</f>
        <v>113.6</v>
      </c>
      <c r="G97" s="603">
        <f>ROUND('Table X12 Indices 2012=100'!R97*$G$11,1)</f>
        <v>87.2</v>
      </c>
      <c r="H97" s="603"/>
      <c r="I97" s="601">
        <f>ROUND('Table X12 Indices 2012=100'!S97*$I$11,1)</f>
        <v>92.9</v>
      </c>
      <c r="J97" s="602">
        <f>ROUND('Table X12 Indices 2012=100'!T97*$J$11,1)</f>
        <v>93.3</v>
      </c>
      <c r="K97" s="605">
        <f>ROUND('Table X12 Indices 2012=100'!U97*$K$11,1)</f>
        <v>113.1</v>
      </c>
      <c r="L97" s="606">
        <f>ROUND('Table X12 Indices 2012=100'!V97*$L$11,1)</f>
        <v>114.2</v>
      </c>
      <c r="M97" s="488"/>
      <c r="N97" s="489"/>
    </row>
    <row r="98" spans="1:14" ht="18" customHeight="1" x14ac:dyDescent="0.3">
      <c r="A98" s="488"/>
      <c r="B98" s="549"/>
      <c r="C98" s="600">
        <f>ROUND('Table X12 Indices 2012=100'!N98*$C$11,1)</f>
        <v>95</v>
      </c>
      <c r="D98" s="601">
        <f>ROUND('Table X12 Indices 2012=100'!O98*$D$11,1)</f>
        <v>96.1</v>
      </c>
      <c r="E98" s="602">
        <f>ROUND('Table X12 Indices 2012=100'!P98*$E$11,1)</f>
        <v>110.6</v>
      </c>
      <c r="F98" s="567">
        <f>ROUND('Table X12 Indices 2012=100'!Q98*$F$11,1)</f>
        <v>108</v>
      </c>
      <c r="G98" s="603">
        <f>ROUND('Table X12 Indices 2012=100'!R98*$G$11,1)</f>
        <v>87.4</v>
      </c>
      <c r="H98" s="603"/>
      <c r="I98" s="601">
        <f>ROUND('Table X12 Indices 2012=100'!S98*$I$11,1)</f>
        <v>92.9</v>
      </c>
      <c r="J98" s="602">
        <f>ROUND('Table X12 Indices 2012=100'!T98*$J$11,1)</f>
        <v>93.3</v>
      </c>
      <c r="K98" s="605">
        <f>ROUND('Table X12 Indices 2012=100'!U98*$K$11,1)</f>
        <v>107.5</v>
      </c>
      <c r="L98" s="606">
        <f>ROUND('Table X12 Indices 2012=100'!V98*$L$11,1)</f>
        <v>108.5</v>
      </c>
      <c r="M98" s="488"/>
      <c r="N98" s="489"/>
    </row>
    <row r="99" spans="1:14" ht="18" customHeight="1" x14ac:dyDescent="0.3">
      <c r="A99" s="488"/>
      <c r="B99" s="549"/>
      <c r="C99" s="607">
        <f>ROUND('Table X12 Indices 2012=100'!N99*$C$11,1)</f>
        <v>94.7</v>
      </c>
      <c r="D99" s="608">
        <f>ROUND('Table X12 Indices 2012=100'!O99*$D$11,1)</f>
        <v>96.1</v>
      </c>
      <c r="E99" s="609">
        <f>ROUND('Table X12 Indices 2012=100'!P99*$E$11,1)</f>
        <v>107.5</v>
      </c>
      <c r="F99" s="582">
        <f>ROUND('Table X12 Indices 2012=100'!Q99*$F$11,1)</f>
        <v>103</v>
      </c>
      <c r="G99" s="610">
        <f>ROUND('Table X12 Indices 2012=100'!R99*$G$11,1)</f>
        <v>87.4</v>
      </c>
      <c r="H99" s="610"/>
      <c r="I99" s="608">
        <f>ROUND('Table X12 Indices 2012=100'!S99*$I$11,1)</f>
        <v>92.9</v>
      </c>
      <c r="J99" s="609">
        <f>ROUND('Table X12 Indices 2012=100'!T99*$J$11,1)</f>
        <v>93.3</v>
      </c>
      <c r="K99" s="612">
        <f>ROUND('Table X12 Indices 2012=100'!U99*$K$11,1)</f>
        <v>102.6</v>
      </c>
      <c r="L99" s="613">
        <f>ROUND('Table X12 Indices 2012=100'!V99*$L$11,1)</f>
        <v>103.6</v>
      </c>
      <c r="M99" s="488"/>
      <c r="N99" s="489"/>
    </row>
    <row r="100" spans="1:14" ht="18" customHeight="1" x14ac:dyDescent="0.3">
      <c r="A100" s="488"/>
      <c r="B100" s="549"/>
      <c r="C100" s="592">
        <f>ROUND('Table X12 Indices 2012=100'!N100*$C$11,1)</f>
        <v>92.9</v>
      </c>
      <c r="D100" s="593">
        <f>ROUND('Table X12 Indices 2012=100'!O100*$D$11,1)</f>
        <v>93.8</v>
      </c>
      <c r="E100" s="594">
        <f>ROUND('Table X12 Indices 2012=100'!P100*$E$11,1)</f>
        <v>104.3</v>
      </c>
      <c r="F100" s="595">
        <f>ROUND('Table X12 Indices 2012=100'!Q100*$F$11,1)</f>
        <v>93.5</v>
      </c>
      <c r="G100" s="596">
        <f>ROUND('Table X12 Indices 2012=100'!R100*$G$11,1)</f>
        <v>88.3</v>
      </c>
      <c r="H100" s="596"/>
      <c r="I100" s="593">
        <f>ROUND('Table X12 Indices 2012=100'!S100*$I$11,1)</f>
        <v>93.6</v>
      </c>
      <c r="J100" s="594">
        <f>ROUND('Table X12 Indices 2012=100'!T100*$J$11,1)</f>
        <v>93.9</v>
      </c>
      <c r="K100" s="598">
        <f>ROUND('Table X12 Indices 2012=100'!U100*$K$11,1)</f>
        <v>93.2</v>
      </c>
      <c r="L100" s="599">
        <f>ROUND('Table X12 Indices 2012=100'!V100*$L$11,1)</f>
        <v>93.8</v>
      </c>
      <c r="M100" s="488"/>
      <c r="N100" s="489"/>
    </row>
    <row r="101" spans="1:14" ht="18" customHeight="1" x14ac:dyDescent="0.3">
      <c r="A101" s="488"/>
      <c r="B101" s="549"/>
      <c r="C101" s="600">
        <f>ROUND('Table X12 Indices 2012=100'!N101*$C$11,1)</f>
        <v>92.4</v>
      </c>
      <c r="D101" s="601">
        <f>ROUND('Table X12 Indices 2012=100'!O101*$D$11,1)</f>
        <v>94.4</v>
      </c>
      <c r="E101" s="602">
        <f>ROUND('Table X12 Indices 2012=100'!P101*$E$11,1)</f>
        <v>99.6</v>
      </c>
      <c r="F101" s="567">
        <f>ROUND('Table X12 Indices 2012=100'!Q101*$F$11,1)</f>
        <v>84.1</v>
      </c>
      <c r="G101" s="603">
        <f>ROUND('Table X12 Indices 2012=100'!R101*$G$11,1)</f>
        <v>88.8</v>
      </c>
      <c r="H101" s="603"/>
      <c r="I101" s="601">
        <f>ROUND('Table X12 Indices 2012=100'!S101*$I$11,1)</f>
        <v>93.7</v>
      </c>
      <c r="J101" s="602">
        <f>ROUND('Table X12 Indices 2012=100'!T101*$J$11,1)</f>
        <v>94.2</v>
      </c>
      <c r="K101" s="605">
        <f>ROUND('Table X12 Indices 2012=100'!U101*$K$11,1)</f>
        <v>84</v>
      </c>
      <c r="L101" s="606">
        <f>ROUND('Table X12 Indices 2012=100'!V101*$L$11,1)</f>
        <v>84.2</v>
      </c>
      <c r="M101" s="488"/>
      <c r="N101" s="489"/>
    </row>
    <row r="102" spans="1:14" ht="18" customHeight="1" x14ac:dyDescent="0.3">
      <c r="A102" s="488"/>
      <c r="B102" s="549"/>
      <c r="C102" s="600">
        <f>ROUND('Table X12 Indices 2012=100'!N102*$C$11,1)</f>
        <v>92.1</v>
      </c>
      <c r="D102" s="601">
        <f>ROUND('Table X12 Indices 2012=100'!O102*$D$11,1)</f>
        <v>93.8</v>
      </c>
      <c r="E102" s="602">
        <f>ROUND('Table X12 Indices 2012=100'!P102*$E$11,1)</f>
        <v>101.5</v>
      </c>
      <c r="F102" s="567">
        <f>ROUND('Table X12 Indices 2012=100'!Q102*$F$11,1)</f>
        <v>90.9</v>
      </c>
      <c r="G102" s="603">
        <f>ROUND('Table X12 Indices 2012=100'!R102*$G$11,1)</f>
        <v>88.8</v>
      </c>
      <c r="H102" s="603"/>
      <c r="I102" s="601">
        <f>ROUND('Table X12 Indices 2012=100'!S102*$I$11,1)</f>
        <v>93.7</v>
      </c>
      <c r="J102" s="602">
        <f>ROUND('Table X12 Indices 2012=100'!T102*$J$11,1)</f>
        <v>94.2</v>
      </c>
      <c r="K102" s="605">
        <f>ROUND('Table X12 Indices 2012=100'!U102*$K$11,1)</f>
        <v>90.6</v>
      </c>
      <c r="L102" s="606">
        <f>ROUND('Table X12 Indices 2012=100'!V102*$L$11,1)</f>
        <v>91.1</v>
      </c>
      <c r="M102" s="488"/>
      <c r="N102" s="489"/>
    </row>
    <row r="103" spans="1:14" ht="18" customHeight="1" x14ac:dyDescent="0.3">
      <c r="A103" s="488"/>
      <c r="B103" s="549"/>
      <c r="C103" s="600">
        <f>ROUND('Table X12 Indices 2012=100'!N103*$C$11,1)</f>
        <v>89.5</v>
      </c>
      <c r="D103" s="601">
        <f>ROUND('Table X12 Indices 2012=100'!O103*$D$11,1)</f>
        <v>90.6</v>
      </c>
      <c r="E103" s="602">
        <f>ROUND('Table X12 Indices 2012=100'!P103*$E$11,1)</f>
        <v>99.8</v>
      </c>
      <c r="F103" s="567">
        <f>ROUND('Table X12 Indices 2012=100'!Q103*$F$11,1)</f>
        <v>102.2</v>
      </c>
      <c r="G103" s="603">
        <f>ROUND('Table X12 Indices 2012=100'!R103*$G$11,1)</f>
        <v>89</v>
      </c>
      <c r="H103" s="603"/>
      <c r="I103" s="601">
        <f>ROUND('Table X12 Indices 2012=100'!S103*$I$11,1)</f>
        <v>92.2</v>
      </c>
      <c r="J103" s="602">
        <f>ROUND('Table X12 Indices 2012=100'!T103*$J$11,1)</f>
        <v>92.8</v>
      </c>
      <c r="K103" s="605">
        <f>ROUND('Table X12 Indices 2012=100'!U103*$K$11,1)</f>
        <v>101.9</v>
      </c>
      <c r="L103" s="606">
        <f>ROUND('Table X12 Indices 2012=100'!V103*$L$11,1)</f>
        <v>102.5</v>
      </c>
      <c r="M103" s="488"/>
      <c r="N103" s="489"/>
    </row>
    <row r="104" spans="1:14" ht="18" customHeight="1" x14ac:dyDescent="0.3">
      <c r="A104" s="488"/>
      <c r="B104" s="549"/>
      <c r="C104" s="600">
        <f>ROUND('Table X12 Indices 2012=100'!N104*$C$11,1)</f>
        <v>88.2</v>
      </c>
      <c r="D104" s="601">
        <f>ROUND('Table X12 Indices 2012=100'!O104*$D$11,1)</f>
        <v>89</v>
      </c>
      <c r="E104" s="602">
        <f>ROUND('Table X12 Indices 2012=100'!P104*$E$11,1)</f>
        <v>99</v>
      </c>
      <c r="F104" s="567">
        <f>ROUND('Table X12 Indices 2012=100'!Q104*$F$11,1)</f>
        <v>101.7</v>
      </c>
      <c r="G104" s="603">
        <f>ROUND('Table X12 Indices 2012=100'!R104*$G$11,1)</f>
        <v>89.2</v>
      </c>
      <c r="H104" s="603"/>
      <c r="I104" s="601">
        <f>ROUND('Table X12 Indices 2012=100'!S104*$I$11,1)</f>
        <v>92.2</v>
      </c>
      <c r="J104" s="602">
        <f>ROUND('Table X12 Indices 2012=100'!T104*$J$11,1)</f>
        <v>92.7</v>
      </c>
      <c r="K104" s="605">
        <f>ROUND('Table X12 Indices 2012=100'!U104*$K$11,1)</f>
        <v>101.4</v>
      </c>
      <c r="L104" s="606">
        <f>ROUND('Table X12 Indices 2012=100'!V104*$L$11,1)</f>
        <v>102</v>
      </c>
      <c r="M104" s="488"/>
      <c r="N104" s="489"/>
    </row>
    <row r="105" spans="1:14" ht="18" customHeight="1" x14ac:dyDescent="0.3">
      <c r="A105" s="488"/>
      <c r="B105" s="549"/>
      <c r="C105" s="600">
        <f>ROUND('Table X12 Indices 2012=100'!N105*$C$11,1)</f>
        <v>88.4</v>
      </c>
      <c r="D105" s="601">
        <f>ROUND('Table X12 Indices 2012=100'!O105*$D$11,1)</f>
        <v>88.8</v>
      </c>
      <c r="E105" s="602">
        <f>ROUND('Table X12 Indices 2012=100'!P105*$E$11,1)</f>
        <v>100.2</v>
      </c>
      <c r="F105" s="567">
        <f>ROUND('Table X12 Indices 2012=100'!Q105*$F$11,1)</f>
        <v>106.2</v>
      </c>
      <c r="G105" s="603">
        <f>ROUND('Table X12 Indices 2012=100'!R105*$G$11,1)</f>
        <v>89.2</v>
      </c>
      <c r="H105" s="603"/>
      <c r="I105" s="601">
        <f>ROUND('Table X12 Indices 2012=100'!S105*$I$11,1)</f>
        <v>92.5</v>
      </c>
      <c r="J105" s="602">
        <f>ROUND('Table X12 Indices 2012=100'!T105*$J$11,1)</f>
        <v>92.4</v>
      </c>
      <c r="K105" s="605">
        <f>ROUND('Table X12 Indices 2012=100'!U105*$K$11,1)</f>
        <v>105.8</v>
      </c>
      <c r="L105" s="606">
        <f>ROUND('Table X12 Indices 2012=100'!V105*$L$11,1)</f>
        <v>106.6</v>
      </c>
      <c r="M105" s="488"/>
      <c r="N105" s="489"/>
    </row>
    <row r="106" spans="1:14" ht="18" customHeight="1" x14ac:dyDescent="0.3">
      <c r="A106" s="488"/>
      <c r="B106" s="549"/>
      <c r="C106" s="600">
        <f>ROUND('Table X12 Indices 2012=100'!N106*$C$11,1)</f>
        <v>88.2</v>
      </c>
      <c r="D106" s="601">
        <f>ROUND('Table X12 Indices 2012=100'!O106*$D$11,1)</f>
        <v>88.9</v>
      </c>
      <c r="E106" s="602">
        <f>ROUND('Table X12 Indices 2012=100'!P106*$E$11,1)</f>
        <v>98.5</v>
      </c>
      <c r="F106" s="567">
        <f>ROUND('Table X12 Indices 2012=100'!Q106*$F$11,1)</f>
        <v>106.6</v>
      </c>
      <c r="G106" s="603">
        <f>ROUND('Table X12 Indices 2012=100'!R106*$G$11,1)</f>
        <v>89.3</v>
      </c>
      <c r="H106" s="603"/>
      <c r="I106" s="601">
        <f>ROUND('Table X12 Indices 2012=100'!S106*$I$11,1)</f>
        <v>92.9</v>
      </c>
      <c r="J106" s="602">
        <f>ROUND('Table X12 Indices 2012=100'!T106*$J$11,1)</f>
        <v>91.9</v>
      </c>
      <c r="K106" s="605">
        <f>ROUND('Table X12 Indices 2012=100'!U106*$K$11,1)</f>
        <v>106.1</v>
      </c>
      <c r="L106" s="606">
        <f>ROUND('Table X12 Indices 2012=100'!V106*$L$11,1)</f>
        <v>106.9</v>
      </c>
      <c r="M106" s="488"/>
      <c r="N106" s="489"/>
    </row>
    <row r="107" spans="1:14" ht="18" customHeight="1" x14ac:dyDescent="0.3">
      <c r="A107" s="488"/>
      <c r="B107" s="549"/>
      <c r="C107" s="600">
        <f>ROUND('Table X12 Indices 2012=100'!N107*$C$11,1)</f>
        <v>88.5</v>
      </c>
      <c r="D107" s="601">
        <f>ROUND('Table X12 Indices 2012=100'!O107*$D$11,1)</f>
        <v>89.4</v>
      </c>
      <c r="E107" s="602">
        <f>ROUND('Table X12 Indices 2012=100'!P107*$E$11,1)</f>
        <v>98.4</v>
      </c>
      <c r="F107" s="567">
        <f>ROUND('Table X12 Indices 2012=100'!Q107*$F$11,1)</f>
        <v>99.5</v>
      </c>
      <c r="G107" s="603">
        <f>ROUND('Table X12 Indices 2012=100'!R107*$G$11,1)</f>
        <v>89.5</v>
      </c>
      <c r="H107" s="603"/>
      <c r="I107" s="601">
        <f>ROUND('Table X12 Indices 2012=100'!S107*$I$11,1)</f>
        <v>93.4</v>
      </c>
      <c r="J107" s="602">
        <f>ROUND('Table X12 Indices 2012=100'!T107*$J$11,1)</f>
        <v>92.2</v>
      </c>
      <c r="K107" s="605">
        <f>ROUND('Table X12 Indices 2012=100'!U107*$K$11,1)</f>
        <v>99.3</v>
      </c>
      <c r="L107" s="606">
        <f>ROUND('Table X12 Indices 2012=100'!V107*$L$11,1)</f>
        <v>99.8</v>
      </c>
      <c r="M107" s="488"/>
      <c r="N107" s="489"/>
    </row>
    <row r="108" spans="1:14" ht="18" customHeight="1" x14ac:dyDescent="0.3">
      <c r="A108" s="488"/>
      <c r="B108" s="549"/>
      <c r="C108" s="600">
        <f>ROUND('Table X12 Indices 2012=100'!N108*$C$11,1)</f>
        <v>88.1</v>
      </c>
      <c r="D108" s="601">
        <f>ROUND('Table X12 Indices 2012=100'!O108*$D$11,1)</f>
        <v>89.1</v>
      </c>
      <c r="E108" s="602">
        <f>ROUND('Table X12 Indices 2012=100'!P108*$E$11,1)</f>
        <v>95.4</v>
      </c>
      <c r="F108" s="567">
        <f>ROUND('Table X12 Indices 2012=100'!Q108*$F$11,1)</f>
        <v>94.6</v>
      </c>
      <c r="G108" s="603">
        <f>ROUND('Table X12 Indices 2012=100'!R108*$G$11,1)</f>
        <v>90.3</v>
      </c>
      <c r="H108" s="603"/>
      <c r="I108" s="601">
        <f>ROUND('Table X12 Indices 2012=100'!S108*$I$11,1)</f>
        <v>93.8</v>
      </c>
      <c r="J108" s="602">
        <f>ROUND('Table X12 Indices 2012=100'!T108*$J$11,1)</f>
        <v>92.8</v>
      </c>
      <c r="K108" s="605">
        <f>ROUND('Table X12 Indices 2012=100'!U108*$K$11,1)</f>
        <v>94.3</v>
      </c>
      <c r="L108" s="606">
        <f>ROUND('Table X12 Indices 2012=100'!V108*$L$11,1)</f>
        <v>94.8</v>
      </c>
      <c r="M108" s="488"/>
      <c r="N108" s="489"/>
    </row>
    <row r="109" spans="1:14" ht="18" customHeight="1" x14ac:dyDescent="0.3">
      <c r="A109" s="488"/>
      <c r="B109" s="549"/>
      <c r="C109" s="600">
        <f>ROUND('Table X12 Indices 2012=100'!N109*$C$11,1)</f>
        <v>88.4</v>
      </c>
      <c r="D109" s="601">
        <f>ROUND('Table X12 Indices 2012=100'!O109*$D$11,1)</f>
        <v>89.1</v>
      </c>
      <c r="E109" s="602">
        <f>ROUND('Table X12 Indices 2012=100'!P109*$E$11,1)</f>
        <v>93</v>
      </c>
      <c r="F109" s="567">
        <f>ROUND('Table X12 Indices 2012=100'!Q109*$F$11,1)</f>
        <v>99.5</v>
      </c>
      <c r="G109" s="603">
        <f>ROUND('Table X12 Indices 2012=100'!R109*$G$11,1)</f>
        <v>91.8</v>
      </c>
      <c r="H109" s="603"/>
      <c r="I109" s="601">
        <f>ROUND('Table X12 Indices 2012=100'!S109*$I$11,1)</f>
        <v>94.8</v>
      </c>
      <c r="J109" s="602">
        <f>ROUND('Table X12 Indices 2012=100'!T109*$J$11,1)</f>
        <v>93.5</v>
      </c>
      <c r="K109" s="605">
        <f>ROUND('Table X12 Indices 2012=100'!U109*$K$11,1)</f>
        <v>99.2</v>
      </c>
      <c r="L109" s="606">
        <f>ROUND('Table X12 Indices 2012=100'!V109*$L$11,1)</f>
        <v>99.7</v>
      </c>
      <c r="M109" s="488"/>
      <c r="N109" s="489"/>
    </row>
    <row r="110" spans="1:14" ht="18" customHeight="1" x14ac:dyDescent="0.3">
      <c r="A110" s="488"/>
      <c r="B110" s="549"/>
      <c r="C110" s="600">
        <f>ROUND('Table X12 Indices 2012=100'!N110*$C$11,1)</f>
        <v>88.4</v>
      </c>
      <c r="D110" s="601">
        <f>ROUND('Table X12 Indices 2012=100'!O110*$D$11,1)</f>
        <v>89</v>
      </c>
      <c r="E110" s="602">
        <f>ROUND('Table X12 Indices 2012=100'!P110*$E$11,1)</f>
        <v>93.3</v>
      </c>
      <c r="F110" s="567">
        <f>ROUND('Table X12 Indices 2012=100'!Q110*$F$11,1)</f>
        <v>98.6</v>
      </c>
      <c r="G110" s="603">
        <f>ROUND('Table X12 Indices 2012=100'!R110*$G$11,1)</f>
        <v>91.8</v>
      </c>
      <c r="H110" s="603"/>
      <c r="I110" s="601">
        <f>ROUND('Table X12 Indices 2012=100'!S110*$I$11,1)</f>
        <v>95.3</v>
      </c>
      <c r="J110" s="602">
        <f>ROUND('Table X12 Indices 2012=100'!T110*$J$11,1)</f>
        <v>93.9</v>
      </c>
      <c r="K110" s="605">
        <f>ROUND('Table X12 Indices 2012=100'!U110*$K$11,1)</f>
        <v>98.3</v>
      </c>
      <c r="L110" s="606">
        <f>ROUND('Table X12 Indices 2012=100'!V110*$L$11,1)</f>
        <v>98.9</v>
      </c>
      <c r="M110" s="488"/>
      <c r="N110" s="489"/>
    </row>
    <row r="111" spans="1:14" ht="18" customHeight="1" x14ac:dyDescent="0.3">
      <c r="A111" s="488"/>
      <c r="B111" s="549"/>
      <c r="C111" s="607">
        <f>ROUND('Table X12 Indices 2012=100'!N111*$C$11,1)</f>
        <v>88.1</v>
      </c>
      <c r="D111" s="608">
        <f>ROUND('Table X12 Indices 2012=100'!O111*$D$11,1)</f>
        <v>89.4</v>
      </c>
      <c r="E111" s="609">
        <f>ROUND('Table X12 Indices 2012=100'!P111*$E$11,1)</f>
        <v>94.9</v>
      </c>
      <c r="F111" s="582">
        <f>ROUND('Table X12 Indices 2012=100'!Q111*$F$11,1)</f>
        <v>98.3</v>
      </c>
      <c r="G111" s="610">
        <f>ROUND('Table X12 Indices 2012=100'!R111*$G$11,1)</f>
        <v>91.8</v>
      </c>
      <c r="H111" s="610"/>
      <c r="I111" s="608">
        <f>ROUND('Table X12 Indices 2012=100'!S111*$I$11,1)</f>
        <v>95.4</v>
      </c>
      <c r="J111" s="609">
        <f>ROUND('Table X12 Indices 2012=100'!T111*$J$11,1)</f>
        <v>93.9</v>
      </c>
      <c r="K111" s="612">
        <f>ROUND('Table X12 Indices 2012=100'!U111*$K$11,1)</f>
        <v>98.1</v>
      </c>
      <c r="L111" s="613">
        <f>ROUND('Table X12 Indices 2012=100'!V111*$L$11,1)</f>
        <v>98.5</v>
      </c>
      <c r="M111" s="488"/>
      <c r="N111" s="489"/>
    </row>
    <row r="112" spans="1:14" ht="18" customHeight="1" x14ac:dyDescent="0.3">
      <c r="A112" s="488"/>
      <c r="B112" s="549"/>
      <c r="C112" s="592">
        <f>ROUND('Table X12 Indices 2012=100'!N112*$C$11,1)</f>
        <v>90.5</v>
      </c>
      <c r="D112" s="593">
        <f>ROUND('Table X12 Indices 2012=100'!O112*$D$11,1)</f>
        <v>91.3</v>
      </c>
      <c r="E112" s="594">
        <f>ROUND('Table X12 Indices 2012=100'!P112*$E$11,1)</f>
        <v>94.2</v>
      </c>
      <c r="F112" s="595">
        <f>ROUND('Table X12 Indices 2012=100'!Q112*$F$11,1)</f>
        <v>91.3</v>
      </c>
      <c r="G112" s="596">
        <f>ROUND('Table X12 Indices 2012=100'!R112*$G$11,1)</f>
        <v>96.5</v>
      </c>
      <c r="H112" s="596"/>
      <c r="I112" s="593">
        <f>ROUND('Table X12 Indices 2012=100'!S112*$I$11,1)</f>
        <v>98.6</v>
      </c>
      <c r="J112" s="594">
        <f>ROUND('Table X12 Indices 2012=100'!T112*$J$11,1)</f>
        <v>96.8</v>
      </c>
      <c r="K112" s="598">
        <f>ROUND('Table X12 Indices 2012=100'!U112*$K$11,1)</f>
        <v>91.1</v>
      </c>
      <c r="L112" s="599">
        <f>ROUND('Table X12 Indices 2012=100'!V112*$L$11,1)</f>
        <v>91.4</v>
      </c>
      <c r="M112" s="488"/>
      <c r="N112" s="489"/>
    </row>
    <row r="113" spans="1:16" ht="18" customHeight="1" x14ac:dyDescent="0.3">
      <c r="A113" s="488"/>
      <c r="B113" s="549"/>
      <c r="C113" s="600">
        <f>ROUND('Table X12 Indices 2012=100'!N113*$C$11,1)</f>
        <v>92.5</v>
      </c>
      <c r="D113" s="601">
        <f>ROUND('Table X12 Indices 2012=100'!O113*$D$11,1)</f>
        <v>93.9</v>
      </c>
      <c r="E113" s="602">
        <f>ROUND('Table X12 Indices 2012=100'!P113*$E$11,1)</f>
        <v>94.6</v>
      </c>
      <c r="F113" s="567">
        <f>ROUND('Table X12 Indices 2012=100'!Q113*$F$11,1)</f>
        <v>85.6</v>
      </c>
      <c r="G113" s="603">
        <f>ROUND('Table X12 Indices 2012=100'!R113*$G$11,1)</f>
        <v>96.8</v>
      </c>
      <c r="H113" s="603"/>
      <c r="I113" s="601">
        <f>ROUND('Table X12 Indices 2012=100'!S113*$I$11,1)</f>
        <v>98.3</v>
      </c>
      <c r="J113" s="602">
        <f>ROUND('Table X12 Indices 2012=100'!T113*$J$11,1)</f>
        <v>97.3</v>
      </c>
      <c r="K113" s="605">
        <f>ROUND('Table X12 Indices 2012=100'!U113*$K$11,1)</f>
        <v>85.5</v>
      </c>
      <c r="L113" s="606">
        <f>ROUND('Table X12 Indices 2012=100'!V113*$L$11,1)</f>
        <v>85.6</v>
      </c>
      <c r="M113" s="488"/>
      <c r="N113" s="489"/>
    </row>
    <row r="114" spans="1:16" ht="18" customHeight="1" x14ac:dyDescent="0.3">
      <c r="A114" s="488"/>
      <c r="B114" s="549"/>
      <c r="C114" s="600">
        <f>ROUND('Table X12 Indices 2012=100'!N114*$C$11,1)</f>
        <v>92.6</v>
      </c>
      <c r="D114" s="601">
        <f>ROUND('Table X12 Indices 2012=100'!O114*$D$11,1)</f>
        <v>92.7</v>
      </c>
      <c r="E114" s="602">
        <f>ROUND('Table X12 Indices 2012=100'!P114*$E$11,1)</f>
        <v>93</v>
      </c>
      <c r="F114" s="567">
        <f>ROUND('Table X12 Indices 2012=100'!Q114*$F$11,1)</f>
        <v>86.9</v>
      </c>
      <c r="G114" s="603">
        <f>ROUND('Table X12 Indices 2012=100'!R114*$G$11,1)</f>
        <v>97.8</v>
      </c>
      <c r="H114" s="603"/>
      <c r="I114" s="601">
        <f>ROUND('Table X12 Indices 2012=100'!S114*$I$11,1)</f>
        <v>99.3</v>
      </c>
      <c r="J114" s="602">
        <f>ROUND('Table X12 Indices 2012=100'!T114*$J$11,1)</f>
        <v>98.3</v>
      </c>
      <c r="K114" s="605">
        <f>ROUND('Table X12 Indices 2012=100'!U114*$K$11,1)</f>
        <v>86.8</v>
      </c>
      <c r="L114" s="606">
        <f>ROUND('Table X12 Indices 2012=100'!V114*$L$11,1)</f>
        <v>87</v>
      </c>
      <c r="M114" s="488"/>
      <c r="N114" s="489"/>
    </row>
    <row r="115" spans="1:16" ht="18" customHeight="1" x14ac:dyDescent="0.3">
      <c r="A115" s="488"/>
      <c r="B115" s="549"/>
      <c r="C115" s="600">
        <f>ROUND('Table X12 Indices 2012=100'!N115*$C$11,1)</f>
        <v>93.3</v>
      </c>
      <c r="D115" s="601">
        <f>ROUND('Table X12 Indices 2012=100'!O115*$D$11,1)</f>
        <v>95.4</v>
      </c>
      <c r="E115" s="602">
        <f>ROUND('Table X12 Indices 2012=100'!P115*$E$11,1)</f>
        <v>94.6</v>
      </c>
      <c r="F115" s="567">
        <f>ROUND('Table X12 Indices 2012=100'!Q115*$F$11,1)</f>
        <v>95.5</v>
      </c>
      <c r="G115" s="603">
        <f>ROUND('Table X12 Indices 2012=100'!R115*$G$11,1)</f>
        <v>98.3</v>
      </c>
      <c r="H115" s="603"/>
      <c r="I115" s="601">
        <f>ROUND('Table X12 Indices 2012=100'!S115*$I$11,1)</f>
        <v>99.3</v>
      </c>
      <c r="J115" s="602">
        <f>ROUND('Table X12 Indices 2012=100'!T115*$J$11,1)</f>
        <v>98.4</v>
      </c>
      <c r="K115" s="605">
        <f>ROUND('Table X12 Indices 2012=100'!U115*$K$11,1)</f>
        <v>95.5</v>
      </c>
      <c r="L115" s="606">
        <f>ROUND('Table X12 Indices 2012=100'!V115*$L$11,1)</f>
        <v>95.5</v>
      </c>
      <c r="M115" s="488"/>
      <c r="N115" s="489"/>
    </row>
    <row r="116" spans="1:16" ht="18" customHeight="1" x14ac:dyDescent="0.3">
      <c r="A116" s="488"/>
      <c r="B116" s="549"/>
      <c r="C116" s="600">
        <f>ROUND('Table X12 Indices 2012=100'!N116*$C$11,1)</f>
        <v>95.6</v>
      </c>
      <c r="D116" s="601">
        <f>ROUND('Table X12 Indices 2012=100'!O116*$D$11,1)</f>
        <v>98.8</v>
      </c>
      <c r="E116" s="602">
        <f>ROUND('Table X12 Indices 2012=100'!P116*$E$11,1)</f>
        <v>96.1</v>
      </c>
      <c r="F116" s="567">
        <f>ROUND('Table X12 Indices 2012=100'!Q116*$F$11,1)</f>
        <v>95.4</v>
      </c>
      <c r="G116" s="603">
        <f>ROUND('Table X12 Indices 2012=100'!R116*$G$11,1)</f>
        <v>99.1</v>
      </c>
      <c r="H116" s="603"/>
      <c r="I116" s="601">
        <f>ROUND('Table X12 Indices 2012=100'!S116*$I$11,1)</f>
        <v>99.5</v>
      </c>
      <c r="J116" s="602">
        <f>ROUND('Table X12 Indices 2012=100'!T116*$J$11,1)</f>
        <v>99.3</v>
      </c>
      <c r="K116" s="605">
        <f>ROUND('Table X12 Indices 2012=100'!U116*$K$11,1)</f>
        <v>95.4</v>
      </c>
      <c r="L116" s="606">
        <f>ROUND('Table X12 Indices 2012=100'!V116*$L$11,1)</f>
        <v>95.4</v>
      </c>
      <c r="M116" s="488"/>
      <c r="N116" s="489"/>
    </row>
    <row r="117" spans="1:16" ht="18" customHeight="1" x14ac:dyDescent="0.3">
      <c r="A117" s="488"/>
      <c r="B117" s="549"/>
      <c r="C117" s="600">
        <f>ROUND('Table X12 Indices 2012=100'!N117*$C$11,1)</f>
        <v>95.8</v>
      </c>
      <c r="D117" s="601">
        <f>ROUND('Table X12 Indices 2012=100'!O117*$D$11,1)</f>
        <v>98.7</v>
      </c>
      <c r="E117" s="602">
        <f>ROUND('Table X12 Indices 2012=100'!P117*$E$11,1)</f>
        <v>99.1</v>
      </c>
      <c r="F117" s="567">
        <f>ROUND('Table X12 Indices 2012=100'!Q117*$F$11,1)</f>
        <v>102.5</v>
      </c>
      <c r="G117" s="603">
        <f>ROUND('Table X12 Indices 2012=100'!R117*$G$11,1)</f>
        <v>99.9</v>
      </c>
      <c r="H117" s="603"/>
      <c r="I117" s="601">
        <f>ROUND('Table X12 Indices 2012=100'!S117*$I$11,1)</f>
        <v>100.2</v>
      </c>
      <c r="J117" s="602">
        <f>ROUND('Table X12 Indices 2012=100'!T117*$J$11,1)</f>
        <v>100.6</v>
      </c>
      <c r="K117" s="605">
        <f>ROUND('Table X12 Indices 2012=100'!U117*$K$11,1)</f>
        <v>102.3</v>
      </c>
      <c r="L117" s="606">
        <f>ROUND('Table X12 Indices 2012=100'!V117*$L$11,1)</f>
        <v>102.5</v>
      </c>
      <c r="M117" s="488"/>
      <c r="N117" s="489"/>
    </row>
    <row r="118" spans="1:16" ht="18" customHeight="1" x14ac:dyDescent="0.3">
      <c r="A118" s="488"/>
      <c r="B118" s="549"/>
      <c r="C118" s="600">
        <f>ROUND('Table X12 Indices 2012=100'!N118*$C$11,1)</f>
        <v>95.3</v>
      </c>
      <c r="D118" s="601">
        <f>ROUND('Table X12 Indices 2012=100'!O118*$D$11,1)</f>
        <v>97.6</v>
      </c>
      <c r="E118" s="602">
        <f>ROUND('Table X12 Indices 2012=100'!P118*$E$11,1)</f>
        <v>99.6</v>
      </c>
      <c r="F118" s="567">
        <f>ROUND('Table X12 Indices 2012=100'!Q118*$F$11,1)</f>
        <v>106.3</v>
      </c>
      <c r="G118" s="603">
        <f>ROUND('Table X12 Indices 2012=100'!R118*$G$11,1)</f>
        <v>100.4</v>
      </c>
      <c r="H118" s="603"/>
      <c r="I118" s="601">
        <f>ROUND('Table X12 Indices 2012=100'!S118*$I$11,1)</f>
        <v>99.8</v>
      </c>
      <c r="J118" s="602">
        <f>ROUND('Table X12 Indices 2012=100'!T118*$J$11,1)</f>
        <v>100.3</v>
      </c>
      <c r="K118" s="605">
        <f>ROUND('Table X12 Indices 2012=100'!U118*$K$11,1)</f>
        <v>106.1</v>
      </c>
      <c r="L118" s="606">
        <f>ROUND('Table X12 Indices 2012=100'!V118*$L$11,1)</f>
        <v>106.4</v>
      </c>
      <c r="M118" s="488"/>
      <c r="N118" s="489"/>
    </row>
    <row r="119" spans="1:16" ht="18" customHeight="1" x14ac:dyDescent="0.3">
      <c r="A119" s="488"/>
      <c r="B119" s="549"/>
      <c r="C119" s="600">
        <f>ROUND('Table X12 Indices 2012=100'!N119*$C$11,1)</f>
        <v>96.4</v>
      </c>
      <c r="D119" s="601">
        <f>ROUND('Table X12 Indices 2012=100'!O119*$D$11,1)</f>
        <v>97.9</v>
      </c>
      <c r="E119" s="602">
        <f>ROUND('Table X12 Indices 2012=100'!P119*$E$11,1)</f>
        <v>100.1</v>
      </c>
      <c r="F119" s="567">
        <f>ROUND('Table X12 Indices 2012=100'!Q119*$F$11,1)</f>
        <v>99.5</v>
      </c>
      <c r="G119" s="603">
        <f>ROUND('Table X12 Indices 2012=100'!R119*$G$11,1)</f>
        <v>100.8</v>
      </c>
      <c r="H119" s="603"/>
      <c r="I119" s="601">
        <f>ROUND('Table X12 Indices 2012=100'!S119*$I$11,1)</f>
        <v>100.5</v>
      </c>
      <c r="J119" s="602">
        <f>ROUND('Table X12 Indices 2012=100'!T119*$J$11,1)</f>
        <v>101</v>
      </c>
      <c r="K119" s="647">
        <f>ROUND('Table X12 Indices 2012=100'!U119*$K$11,1)</f>
        <v>99.4</v>
      </c>
      <c r="L119" s="606">
        <f>ROUND('Table X12 Indices 2012=100'!V119*$L$11,1)</f>
        <v>99.5</v>
      </c>
      <c r="M119" s="488"/>
      <c r="N119" s="489"/>
    </row>
    <row r="120" spans="1:16" ht="18" customHeight="1" x14ac:dyDescent="0.3">
      <c r="A120" s="488"/>
      <c r="B120" s="549"/>
      <c r="C120" s="600">
        <f>ROUND('Table X12 Indices 2012=100'!N120*$C$11,1)</f>
        <v>95.5</v>
      </c>
      <c r="D120" s="601">
        <f>ROUND('Table X12 Indices 2012=100'!O120*$D$11,1)</f>
        <v>97.6</v>
      </c>
      <c r="E120" s="602">
        <f>ROUND('Table X12 Indices 2012=100'!P120*$E$11,1)</f>
        <v>98.2</v>
      </c>
      <c r="F120" s="567">
        <f>ROUND('Table X12 Indices 2012=100'!Q120*$F$11,1)</f>
        <v>95</v>
      </c>
      <c r="G120" s="603">
        <f>ROUND('Table X12 Indices 2012=100'!R120*$G$11,1)</f>
        <v>100.8</v>
      </c>
      <c r="H120" s="603"/>
      <c r="I120" s="601">
        <f>ROUND('Table X12 Indices 2012=100'!S120*$I$11,1)</f>
        <v>100.5</v>
      </c>
      <c r="J120" s="602">
        <f>ROUND('Table X12 Indices 2012=100'!T120*$J$11,1)</f>
        <v>101.1</v>
      </c>
      <c r="K120" s="647">
        <f>ROUND('Table X12 Indices 2012=100'!U120*$K$11,1)</f>
        <v>95.1</v>
      </c>
      <c r="L120" s="606">
        <f>ROUND('Table X12 Indices 2012=100'!V120*$L$11,1)</f>
        <v>95</v>
      </c>
      <c r="M120" s="488"/>
      <c r="N120" s="489"/>
    </row>
    <row r="121" spans="1:16" ht="18" customHeight="1" x14ac:dyDescent="0.3">
      <c r="A121" s="488"/>
      <c r="B121" s="549"/>
      <c r="C121" s="600">
        <f>ROUND('Table X12 Indices 2012=100'!N121*$C$11,1)</f>
        <v>96</v>
      </c>
      <c r="D121" s="601">
        <f>ROUND('Table X12 Indices 2012=100'!O121*$D$11,1)</f>
        <v>97.6</v>
      </c>
      <c r="E121" s="602">
        <f>ROUND('Table X12 Indices 2012=100'!P121*$E$11,1)</f>
        <v>99</v>
      </c>
      <c r="F121" s="567">
        <f>ROUND('Table X12 Indices 2012=100'!Q121*$F$11,1)</f>
        <v>97.2</v>
      </c>
      <c r="G121" s="603">
        <f>ROUND('Table X12 Indices 2012=100'!R121*$G$11,1)</f>
        <v>100.7</v>
      </c>
      <c r="H121" s="603"/>
      <c r="I121" s="601">
        <f>ROUND('Table X12 Indices 2012=100'!S121*$I$11,1)</f>
        <v>100.4</v>
      </c>
      <c r="J121" s="602">
        <f>ROUND('Table X12 Indices 2012=100'!T121*$J$11,1)</f>
        <v>100.9</v>
      </c>
      <c r="K121" s="647">
        <f>ROUND('Table X12 Indices 2012=100'!U121*$K$11,1)</f>
        <v>97.2</v>
      </c>
      <c r="L121" s="606">
        <f>ROUND('Table X12 Indices 2012=100'!V121*$L$11,1)</f>
        <v>97.1</v>
      </c>
      <c r="M121" s="488"/>
      <c r="N121" s="489"/>
    </row>
    <row r="122" spans="1:16" ht="18" customHeight="1" x14ac:dyDescent="0.3">
      <c r="A122" s="488"/>
      <c r="B122" s="549"/>
      <c r="C122" s="600">
        <f>ROUND('Table X12 Indices 2012=100'!N122*$C$11,1)</f>
        <v>96.1</v>
      </c>
      <c r="D122" s="601">
        <f>ROUND('Table X12 Indices 2012=100'!O122*$D$11,1)</f>
        <v>97.6</v>
      </c>
      <c r="E122" s="602">
        <f>ROUND('Table X12 Indices 2012=100'!P122*$E$11,1)</f>
        <v>99.5</v>
      </c>
      <c r="F122" s="567">
        <f>ROUND('Table X12 Indices 2012=100'!Q122*$F$11,1)</f>
        <v>102.9</v>
      </c>
      <c r="G122" s="603">
        <f>ROUND('Table X12 Indices 2012=100'!R122*$G$11,1)</f>
        <v>100.5</v>
      </c>
      <c r="H122" s="603"/>
      <c r="I122" s="601">
        <f>ROUND('Table X12 Indices 2012=100'!S122*$I$11,1)</f>
        <v>100.2</v>
      </c>
      <c r="J122" s="602">
        <f>ROUND('Table X12 Indices 2012=100'!T122*$J$11,1)</f>
        <v>100.7</v>
      </c>
      <c r="K122" s="647">
        <f>ROUND('Table X12 Indices 2012=100'!U122*$K$11,1)</f>
        <v>102.9</v>
      </c>
      <c r="L122" s="606">
        <f>ROUND('Table X12 Indices 2012=100'!V122*$L$11,1)</f>
        <v>103.1</v>
      </c>
      <c r="M122" s="488"/>
      <c r="N122" s="489"/>
    </row>
    <row r="123" spans="1:16" ht="18" customHeight="1" thickBot="1" x14ac:dyDescent="0.35">
      <c r="A123" s="488"/>
      <c r="B123" s="549"/>
      <c r="C123" s="653">
        <f>ROUND('Table X12 Indices 2012=100'!N123*$C$11,1)</f>
        <v>100</v>
      </c>
      <c r="D123" s="654">
        <f>ROUND('Table X12 Indices 2012=100'!O123*$D$11,1)</f>
        <v>100</v>
      </c>
      <c r="E123" s="655">
        <f>ROUND('Table X12 Indices 2012=100'!P123*$E$11,1)</f>
        <v>100</v>
      </c>
      <c r="F123" s="656">
        <f>ROUND('Table X12 Indices 2012=100'!Q123*$F$11,1)</f>
        <v>100</v>
      </c>
      <c r="G123" s="657">
        <f>ROUND('Table X12 Indices 2012=100'!R123*$G$11,1)</f>
        <v>100</v>
      </c>
      <c r="H123" s="657"/>
      <c r="I123" s="654">
        <f>ROUND('Table X12 Indices 2012=100'!S123*$I$11,1)</f>
        <v>100</v>
      </c>
      <c r="J123" s="655">
        <f>ROUND('Table X12 Indices 2012=100'!T123*$J$11,1)</f>
        <v>100</v>
      </c>
      <c r="K123" s="658">
        <f>ROUND('Table X12 Indices 2012=100'!U123*$K$11,1)</f>
        <v>100</v>
      </c>
      <c r="L123" s="659">
        <f>ROUND('Table X12 Indices 2012=100'!V123*$L$11,1)</f>
        <v>100</v>
      </c>
      <c r="M123" s="488"/>
      <c r="N123" s="489"/>
    </row>
    <row r="124" spans="1:16" ht="30" customHeight="1" x14ac:dyDescent="0.3">
      <c r="A124" s="488"/>
      <c r="B124" s="549"/>
      <c r="C124" s="864" t="s">
        <v>118</v>
      </c>
      <c r="D124" s="865"/>
      <c r="E124" s="865"/>
      <c r="F124" s="865"/>
      <c r="G124" s="865"/>
      <c r="H124" s="865"/>
      <c r="I124" s="865"/>
      <c r="J124" s="865"/>
      <c r="K124" s="865"/>
      <c r="L124" s="866"/>
      <c r="M124" s="488"/>
      <c r="N124" s="489" t="s">
        <v>148</v>
      </c>
    </row>
    <row r="125" spans="1:16" ht="35.25" customHeight="1" thickBot="1" x14ac:dyDescent="0.35">
      <c r="A125" s="488"/>
      <c r="B125" s="549"/>
      <c r="C125" s="867" t="s">
        <v>109</v>
      </c>
      <c r="D125" s="868"/>
      <c r="E125" s="868"/>
      <c r="F125" s="868"/>
      <c r="G125" s="868"/>
      <c r="H125" s="868"/>
      <c r="I125" s="868"/>
      <c r="J125" s="868"/>
      <c r="K125" s="868"/>
      <c r="L125" s="869"/>
      <c r="M125" s="488"/>
      <c r="N125" s="624" t="s">
        <v>127</v>
      </c>
      <c r="O125" s="863" t="s">
        <v>133</v>
      </c>
      <c r="P125" s="863"/>
    </row>
    <row r="126" spans="1:16" ht="18" customHeight="1" x14ac:dyDescent="0.3">
      <c r="A126" s="488"/>
      <c r="B126" s="549"/>
      <c r="C126" s="592">
        <v>100.5</v>
      </c>
      <c r="D126" s="593">
        <v>101.7</v>
      </c>
      <c r="E126" s="594">
        <v>103.8</v>
      </c>
      <c r="F126" s="595">
        <v>103.6</v>
      </c>
      <c r="G126" s="596">
        <v>99.9</v>
      </c>
      <c r="H126" s="596"/>
      <c r="I126" s="593">
        <v>100</v>
      </c>
      <c r="J126" s="594">
        <v>100</v>
      </c>
      <c r="K126" s="598">
        <v>103.5</v>
      </c>
      <c r="L126" s="599">
        <v>103.7</v>
      </c>
      <c r="M126" s="488"/>
      <c r="N126" s="489" t="s">
        <v>128</v>
      </c>
      <c r="O126" s="863"/>
      <c r="P126" s="863"/>
    </row>
    <row r="127" spans="1:16" ht="18" customHeight="1" x14ac:dyDescent="0.3">
      <c r="A127" s="488"/>
      <c r="B127" s="549"/>
      <c r="C127" s="600">
        <v>102.1</v>
      </c>
      <c r="D127" s="601">
        <v>102.9</v>
      </c>
      <c r="E127" s="602">
        <v>105.6</v>
      </c>
      <c r="F127" s="567">
        <v>105.5</v>
      </c>
      <c r="G127" s="603">
        <v>100.4</v>
      </c>
      <c r="H127" s="603"/>
      <c r="I127" s="601">
        <v>100.6</v>
      </c>
      <c r="J127" s="602">
        <v>101.1</v>
      </c>
      <c r="K127" s="605">
        <v>105.4</v>
      </c>
      <c r="L127" s="606">
        <v>105.6</v>
      </c>
      <c r="M127" s="488"/>
      <c r="N127" s="489"/>
    </row>
    <row r="128" spans="1:16" ht="18" customHeight="1" x14ac:dyDescent="0.3">
      <c r="A128" s="488"/>
      <c r="B128" s="549"/>
      <c r="C128" s="600">
        <v>101.6</v>
      </c>
      <c r="D128" s="601">
        <v>102.1</v>
      </c>
      <c r="E128" s="602">
        <v>104</v>
      </c>
      <c r="F128" s="567">
        <v>105.4</v>
      </c>
      <c r="G128" s="603">
        <v>100.4</v>
      </c>
      <c r="H128" s="603"/>
      <c r="I128" s="601">
        <v>100.6</v>
      </c>
      <c r="J128" s="602">
        <v>101</v>
      </c>
      <c r="K128" s="605">
        <v>105.3</v>
      </c>
      <c r="L128" s="606">
        <v>105.4</v>
      </c>
      <c r="M128" s="488"/>
      <c r="N128" s="489"/>
    </row>
    <row r="129" spans="1:14" ht="18" customHeight="1" x14ac:dyDescent="0.3">
      <c r="A129" s="488"/>
      <c r="B129" s="549"/>
      <c r="C129" s="600">
        <v>101.5</v>
      </c>
      <c r="D129" s="601">
        <v>102.7</v>
      </c>
      <c r="E129" s="602">
        <v>103.5</v>
      </c>
      <c r="F129" s="567">
        <v>104.4</v>
      </c>
      <c r="G129" s="603">
        <v>101.5</v>
      </c>
      <c r="H129" s="603"/>
      <c r="I129" s="601">
        <v>102.1</v>
      </c>
      <c r="J129" s="602">
        <v>103.1</v>
      </c>
      <c r="K129" s="605">
        <v>104.3</v>
      </c>
      <c r="L129" s="606">
        <v>104.4</v>
      </c>
      <c r="M129" s="488"/>
      <c r="N129" s="489"/>
    </row>
    <row r="130" spans="1:14" ht="18" customHeight="1" x14ac:dyDescent="0.3">
      <c r="A130" s="488"/>
      <c r="B130" s="549"/>
      <c r="C130" s="600">
        <v>103.3</v>
      </c>
      <c r="D130" s="601">
        <v>105</v>
      </c>
      <c r="E130" s="602">
        <v>105.9</v>
      </c>
      <c r="F130" s="567">
        <v>107.1</v>
      </c>
      <c r="G130" s="603">
        <v>101.6</v>
      </c>
      <c r="H130" s="603"/>
      <c r="I130" s="601">
        <v>102.3</v>
      </c>
      <c r="J130" s="602">
        <v>102.7</v>
      </c>
      <c r="K130" s="605">
        <v>107</v>
      </c>
      <c r="L130" s="606">
        <v>107.3</v>
      </c>
      <c r="M130" s="488"/>
      <c r="N130" s="489"/>
    </row>
    <row r="131" spans="1:14" ht="18" customHeight="1" x14ac:dyDescent="0.3">
      <c r="A131" s="488"/>
      <c r="B131" s="549"/>
      <c r="C131" s="600">
        <v>103.3</v>
      </c>
      <c r="D131" s="601">
        <v>105.1</v>
      </c>
      <c r="E131" s="602">
        <v>104.3</v>
      </c>
      <c r="F131" s="567">
        <v>105</v>
      </c>
      <c r="G131" s="603">
        <v>101</v>
      </c>
      <c r="H131" s="603"/>
      <c r="I131" s="601">
        <v>102.1</v>
      </c>
      <c r="J131" s="602">
        <v>102.3</v>
      </c>
      <c r="K131" s="605">
        <v>104.9</v>
      </c>
      <c r="L131" s="606">
        <v>105.1</v>
      </c>
      <c r="M131" s="488"/>
      <c r="N131" s="489"/>
    </row>
    <row r="132" spans="1:14" ht="18" customHeight="1" x14ac:dyDescent="0.3">
      <c r="A132" s="488"/>
      <c r="B132" s="549"/>
      <c r="C132" s="600">
        <v>103</v>
      </c>
      <c r="D132" s="601">
        <v>105.3</v>
      </c>
      <c r="E132" s="602">
        <v>103.1</v>
      </c>
      <c r="F132" s="567">
        <v>99.5</v>
      </c>
      <c r="G132" s="603">
        <v>101.1</v>
      </c>
      <c r="H132" s="603"/>
      <c r="I132" s="601">
        <v>102.2</v>
      </c>
      <c r="J132" s="602">
        <v>102.4</v>
      </c>
      <c r="K132" s="605">
        <v>99.5</v>
      </c>
      <c r="L132" s="606">
        <v>99.5</v>
      </c>
      <c r="M132" s="488"/>
      <c r="N132" s="489"/>
    </row>
    <row r="133" spans="1:14" ht="18" customHeight="1" x14ac:dyDescent="0.3">
      <c r="A133" s="488"/>
      <c r="B133" s="549"/>
      <c r="C133" s="600">
        <v>104.2</v>
      </c>
      <c r="D133" s="601">
        <v>107.3</v>
      </c>
      <c r="E133" s="602">
        <v>103.8</v>
      </c>
      <c r="F133" s="567">
        <v>102.2</v>
      </c>
      <c r="G133" s="603">
        <v>101.2</v>
      </c>
      <c r="H133" s="603"/>
      <c r="I133" s="601">
        <v>102.3</v>
      </c>
      <c r="J133" s="602">
        <v>102.3</v>
      </c>
      <c r="K133" s="647">
        <v>102.1</v>
      </c>
      <c r="L133" s="606">
        <v>102.2</v>
      </c>
      <c r="M133" s="488"/>
      <c r="N133" s="489"/>
    </row>
    <row r="134" spans="1:14" ht="18" customHeight="1" x14ac:dyDescent="0.3">
      <c r="A134" s="488"/>
      <c r="B134" s="549"/>
      <c r="C134" s="600">
        <v>105.8</v>
      </c>
      <c r="D134" s="601">
        <v>110.1</v>
      </c>
      <c r="E134" s="602">
        <v>106</v>
      </c>
      <c r="F134" s="567">
        <v>106.2</v>
      </c>
      <c r="G134" s="603">
        <v>100.8</v>
      </c>
      <c r="H134" s="603"/>
      <c r="I134" s="601">
        <v>102</v>
      </c>
      <c r="J134" s="602">
        <v>102</v>
      </c>
      <c r="K134" s="647">
        <v>106.1</v>
      </c>
      <c r="L134" s="606">
        <v>106.3</v>
      </c>
      <c r="M134" s="488"/>
      <c r="N134" s="489"/>
    </row>
    <row r="135" spans="1:14" ht="18" customHeight="1" x14ac:dyDescent="0.3">
      <c r="A135" s="488"/>
      <c r="B135" s="549"/>
      <c r="C135" s="600">
        <v>106.8</v>
      </c>
      <c r="D135" s="601">
        <v>111.2</v>
      </c>
      <c r="E135" s="602">
        <v>106.7</v>
      </c>
      <c r="F135" s="567">
        <v>110.1</v>
      </c>
      <c r="G135" s="603">
        <v>101.4</v>
      </c>
      <c r="H135" s="603"/>
      <c r="I135" s="601">
        <v>102.5</v>
      </c>
      <c r="J135" s="602">
        <v>102.6</v>
      </c>
      <c r="K135" s="647">
        <v>109.9</v>
      </c>
      <c r="L135" s="606">
        <v>110.3</v>
      </c>
      <c r="M135" s="488"/>
      <c r="N135" s="489"/>
    </row>
    <row r="136" spans="1:14" ht="18" customHeight="1" x14ac:dyDescent="0.3">
      <c r="A136" s="488"/>
      <c r="B136" s="549"/>
      <c r="C136" s="600">
        <v>107</v>
      </c>
      <c r="D136" s="601">
        <v>111.2</v>
      </c>
      <c r="E136" s="602">
        <v>108.5</v>
      </c>
      <c r="F136" s="567">
        <v>112.2</v>
      </c>
      <c r="G136" s="603">
        <v>102.1</v>
      </c>
      <c r="H136" s="603"/>
      <c r="I136" s="601">
        <v>102.6</v>
      </c>
      <c r="J136" s="602">
        <v>103.5</v>
      </c>
      <c r="K136" s="647">
        <v>112</v>
      </c>
      <c r="L136" s="606">
        <v>112.4</v>
      </c>
      <c r="M136" s="488"/>
      <c r="N136" s="489"/>
    </row>
    <row r="137" spans="1:14" ht="18" customHeight="1" thickBot="1" x14ac:dyDescent="0.35">
      <c r="A137" s="488"/>
      <c r="B137" s="549"/>
      <c r="C137" s="653">
        <v>107.3</v>
      </c>
      <c r="D137" s="654">
        <v>112.6</v>
      </c>
      <c r="E137" s="655">
        <v>113.3</v>
      </c>
      <c r="F137" s="656">
        <v>117.8</v>
      </c>
      <c r="G137" s="657">
        <v>101.9</v>
      </c>
      <c r="H137" s="657"/>
      <c r="I137" s="654">
        <v>102.6</v>
      </c>
      <c r="J137" s="655">
        <v>103.4</v>
      </c>
      <c r="K137" s="658">
        <v>117.5</v>
      </c>
      <c r="L137" s="659">
        <v>118.1</v>
      </c>
      <c r="M137" s="488"/>
      <c r="N137" s="489"/>
    </row>
    <row r="138" spans="1:14" ht="30" customHeight="1" x14ac:dyDescent="0.3">
      <c r="A138" s="488"/>
      <c r="B138" s="549"/>
      <c r="C138" s="864" t="s">
        <v>118</v>
      </c>
      <c r="D138" s="865"/>
      <c r="E138" s="865"/>
      <c r="F138" s="865"/>
      <c r="G138" s="865"/>
      <c r="H138" s="865"/>
      <c r="I138" s="865"/>
      <c r="J138" s="865"/>
      <c r="K138" s="865"/>
      <c r="L138" s="866"/>
      <c r="M138" s="488"/>
      <c r="N138" s="489"/>
    </row>
    <row r="139" spans="1:14" ht="35.25" customHeight="1" thickBot="1" x14ac:dyDescent="0.35">
      <c r="A139" s="488"/>
      <c r="B139" s="549"/>
      <c r="C139" s="867" t="s">
        <v>109</v>
      </c>
      <c r="D139" s="868"/>
      <c r="E139" s="868"/>
      <c r="F139" s="868"/>
      <c r="G139" s="868"/>
      <c r="H139" s="868"/>
      <c r="I139" s="868"/>
      <c r="J139" s="868"/>
      <c r="K139" s="868"/>
      <c r="L139" s="869"/>
      <c r="M139" s="488"/>
      <c r="N139" s="489"/>
    </row>
    <row r="140" spans="1:14" ht="7.5" customHeight="1" x14ac:dyDescent="0.3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4"/>
      <c r="N140" s="489"/>
    </row>
    <row r="141" spans="1:14" ht="15" hidden="1" customHeight="1" thickBot="1" x14ac:dyDescent="0.3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6"/>
    </row>
    <row r="142" spans="1:14" s="673" customFormat="1" ht="15" hidden="1" customHeight="1" thickBot="1" x14ac:dyDescent="0.35">
      <c r="A142" s="667"/>
      <c r="B142" s="669"/>
      <c r="C142" s="511">
        <v>2.2719999999999998</v>
      </c>
      <c r="D142" s="508">
        <v>2.89</v>
      </c>
      <c r="E142" s="670">
        <v>3.22</v>
      </c>
      <c r="F142" s="671">
        <v>4.149</v>
      </c>
      <c r="G142" s="511">
        <v>1.909</v>
      </c>
      <c r="H142" s="671"/>
      <c r="I142" s="508">
        <v>2.1960000000000002</v>
      </c>
      <c r="J142" s="670">
        <v>1.992</v>
      </c>
      <c r="K142" s="511">
        <v>4.24</v>
      </c>
      <c r="L142" s="672">
        <v>4.2050000000000001</v>
      </c>
      <c r="M142" s="667"/>
    </row>
    <row r="143" spans="1:14" ht="15" hidden="1" customHeight="1" x14ac:dyDescent="0.3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</row>
    <row r="144" spans="1:14" ht="15" hidden="1" customHeight="1" x14ac:dyDescent="0.3"/>
    <row r="145" spans="3:12" ht="15" hidden="1" customHeight="1" x14ac:dyDescent="0.3"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</row>
    <row r="146" spans="3:12" ht="18" hidden="1" customHeight="1" x14ac:dyDescent="0.3">
      <c r="C146" s="674"/>
      <c r="D146" s="674"/>
      <c r="E146" s="674"/>
      <c r="F146" s="674"/>
      <c r="G146" s="674"/>
      <c r="H146" s="674"/>
      <c r="I146" s="674"/>
      <c r="J146" s="674"/>
      <c r="K146" s="674"/>
      <c r="L146" s="674"/>
    </row>
    <row r="147" spans="3:12" ht="18" hidden="1" customHeight="1" x14ac:dyDescent="0.3">
      <c r="C147" s="674"/>
      <c r="D147" s="674"/>
      <c r="E147" s="674"/>
      <c r="F147" s="674"/>
      <c r="G147" s="674"/>
      <c r="H147" s="674"/>
      <c r="I147" s="674"/>
      <c r="J147" s="674"/>
      <c r="K147" s="674"/>
      <c r="L147" s="674"/>
    </row>
    <row r="148" spans="3:12" ht="18" hidden="1" customHeight="1" x14ac:dyDescent="0.3">
      <c r="C148" s="674"/>
      <c r="D148" s="674"/>
      <c r="E148" s="674"/>
      <c r="F148" s="674"/>
      <c r="G148" s="674"/>
      <c r="H148" s="674"/>
      <c r="I148" s="674"/>
      <c r="J148" s="674"/>
      <c r="K148" s="674"/>
      <c r="L148" s="674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D95" activePane="bottomRight" state="frozen"/>
      <selection pane="topRight" activeCell="D1" sqref="D1"/>
      <selection pane="bottomLeft" activeCell="A14" sqref="A14"/>
      <selection pane="bottomRight" activeCell="B9" sqref="B9:B11"/>
    </sheetView>
  </sheetViews>
  <sheetFormatPr defaultColWidth="9.109375" defaultRowHeight="18" customHeight="1" x14ac:dyDescent="0.3"/>
  <cols>
    <col min="1" max="1" width="1.33203125" style="197" customWidth="1"/>
    <col min="2" max="2" width="9.44140625" style="197" customWidth="1"/>
    <col min="3" max="3" width="8.6640625" style="197" customWidth="1"/>
    <col min="4" max="12" width="15.5546875" style="197" customWidth="1"/>
    <col min="13" max="13" width="1.33203125" style="197" customWidth="1"/>
    <col min="14" max="14" width="21" style="197" customWidth="1"/>
    <col min="15" max="15" width="18.88671875" style="197" customWidth="1"/>
    <col min="16" max="16" width="21.33203125" style="197" customWidth="1"/>
    <col min="17" max="17" width="19.33203125" style="197" customWidth="1"/>
    <col min="18" max="18" width="19.5546875" style="197" customWidth="1"/>
    <col min="19" max="19" width="18.33203125" style="197" customWidth="1"/>
    <col min="20" max="20" width="18" style="197" customWidth="1"/>
    <col min="21" max="21" width="19.5546875" style="197" customWidth="1"/>
    <col min="22" max="22" width="15.5546875" style="197" customWidth="1"/>
    <col min="23" max="23" width="1.33203125" style="197" customWidth="1"/>
    <col min="24" max="24" width="18" style="197" customWidth="1"/>
    <col min="25" max="27" width="9.109375" style="197"/>
    <col min="28" max="28" width="5.6640625" style="197" customWidth="1"/>
    <col min="29" max="29" width="9.109375" style="197" hidden="1" customWidth="1"/>
    <col min="30" max="16384" width="9.109375" style="197"/>
  </cols>
  <sheetData>
    <row r="1" spans="1:25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3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74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74" t="s">
        <v>139</v>
      </c>
      <c r="W2" s="244"/>
      <c r="X2" s="263"/>
    </row>
    <row r="3" spans="1:25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3">
      <c r="A4" s="244"/>
      <c r="B4" s="244"/>
      <c r="C4" s="244"/>
      <c r="D4" s="256" t="s">
        <v>142</v>
      </c>
      <c r="E4" s="257"/>
      <c r="F4" s="257"/>
      <c r="G4" s="257"/>
      <c r="H4" s="918" t="s">
        <v>137</v>
      </c>
      <c r="I4" s="918"/>
      <c r="J4" s="918"/>
      <c r="K4" s="918"/>
      <c r="L4" s="919"/>
      <c r="M4" s="245"/>
      <c r="N4" s="256" t="s">
        <v>71</v>
      </c>
      <c r="O4" s="257"/>
      <c r="P4" s="258"/>
      <c r="Q4" s="258"/>
      <c r="R4" s="413"/>
      <c r="S4" s="917" t="s">
        <v>113</v>
      </c>
      <c r="T4" s="918"/>
      <c r="U4" s="918"/>
      <c r="V4" s="919"/>
      <c r="W4" s="244"/>
      <c r="X4" s="263"/>
    </row>
    <row r="5" spans="1:25" ht="18" customHeight="1" thickBot="1" x14ac:dyDescent="0.35">
      <c r="A5" s="244"/>
      <c r="B5" s="244"/>
      <c r="C5" s="244"/>
      <c r="D5" s="260" t="s">
        <v>141</v>
      </c>
      <c r="E5" s="245"/>
      <c r="F5" s="245"/>
      <c r="G5" s="245"/>
      <c r="H5" s="921"/>
      <c r="I5" s="921"/>
      <c r="J5" s="921"/>
      <c r="K5" s="921"/>
      <c r="L5" s="922"/>
      <c r="M5" s="245"/>
      <c r="N5" s="260" t="s">
        <v>52</v>
      </c>
      <c r="O5" s="245"/>
      <c r="P5" s="261"/>
      <c r="Q5" s="261"/>
      <c r="R5" s="414"/>
      <c r="S5" s="920"/>
      <c r="T5" s="921"/>
      <c r="U5" s="921"/>
      <c r="V5" s="922"/>
      <c r="W5" s="244"/>
      <c r="X5" s="263"/>
    </row>
    <row r="6" spans="1:25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5">
      <c r="A7" s="250"/>
      <c r="B7" s="923" t="s">
        <v>66</v>
      </c>
      <c r="C7" s="924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5">
      <c r="A9" s="244"/>
      <c r="B9" s="930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5">
      <c r="A10" s="244"/>
      <c r="B10" s="930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5">
      <c r="A11" s="244"/>
      <c r="B11" s="930"/>
      <c r="C11" s="473" t="s">
        <v>135</v>
      </c>
      <c r="D11" s="475">
        <f>'Table X16 Indices 2016=100 '!D11</f>
        <v>0.79617834389999997</v>
      </c>
      <c r="E11" s="476">
        <f>'Table X16 Indices 2016=100 '!E11</f>
        <v>0.7955449483</v>
      </c>
      <c r="F11" s="476">
        <f>'Table X16 Indices 2016=100 '!F11</f>
        <v>0.81967213110000003</v>
      </c>
      <c r="G11" s="476">
        <f>'Table X16 Indices 2016=100 '!G11</f>
        <v>0.79681274899999999</v>
      </c>
      <c r="H11" s="476">
        <f>'Table X16 Indices 2016=100 '!H11</f>
        <v>0.8</v>
      </c>
      <c r="I11" s="476">
        <f>'Table X16 Indices 2016=100 '!I11</f>
        <v>0.80906148870000005</v>
      </c>
      <c r="J11" s="476">
        <f>'Table X16 Indices 2016=100 '!J11</f>
        <v>0.80192461910000001</v>
      </c>
      <c r="K11" s="476">
        <f>'Table X16 Indices 2016=100 '!K11</f>
        <v>0.81103000810000003</v>
      </c>
      <c r="L11" s="477">
        <f>'Table X16 Indices 2016=100 '!L11</f>
        <v>0.79051383399999997</v>
      </c>
      <c r="M11" s="487"/>
      <c r="N11" s="478">
        <v>0.87565674255691806</v>
      </c>
      <c r="O11" s="479">
        <v>0.84317032040472195</v>
      </c>
      <c r="P11" s="480">
        <v>0.97276264591439698</v>
      </c>
      <c r="Q11" s="481">
        <v>0.98135426889107003</v>
      </c>
      <c r="R11" s="482">
        <v>0.76923076923076905</v>
      </c>
      <c r="S11" s="483">
        <v>0.79302141157811301</v>
      </c>
      <c r="T11" s="484">
        <v>0.85251491901108301</v>
      </c>
      <c r="U11" s="485">
        <v>0.974658869395712</v>
      </c>
      <c r="V11" s="486">
        <v>0.98814229249011898</v>
      </c>
      <c r="W11" s="244"/>
      <c r="X11" s="263"/>
    </row>
    <row r="12" spans="1:25" ht="6" customHeight="1" thickBot="1" x14ac:dyDescent="0.35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5">
      <c r="A13" s="244"/>
      <c r="B13" s="925" t="s">
        <v>136</v>
      </c>
      <c r="C13" s="926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927">
        <v>4</v>
      </c>
      <c r="P13" s="928"/>
      <c r="Q13" s="928"/>
      <c r="R13" s="928"/>
      <c r="S13" s="928"/>
      <c r="T13" s="928"/>
      <c r="U13" s="928"/>
      <c r="V13" s="929"/>
      <c r="W13" s="244"/>
      <c r="X13" s="263"/>
    </row>
    <row r="14" spans="1:25" ht="18" customHeight="1" thickBot="1" x14ac:dyDescent="0.35">
      <c r="A14" s="244"/>
      <c r="B14" s="907" t="s">
        <v>72</v>
      </c>
      <c r="C14" s="909" t="s">
        <v>73</v>
      </c>
      <c r="D14" s="911" t="s">
        <v>8</v>
      </c>
      <c r="E14" s="913" t="s">
        <v>67</v>
      </c>
      <c r="F14" s="913" t="s">
        <v>9</v>
      </c>
      <c r="G14" s="913" t="s">
        <v>58</v>
      </c>
      <c r="H14" s="913" t="s">
        <v>68</v>
      </c>
      <c r="I14" s="913" t="s">
        <v>24</v>
      </c>
      <c r="J14" s="913" t="s">
        <v>11</v>
      </c>
      <c r="K14" s="913" t="s">
        <v>12</v>
      </c>
      <c r="L14" s="915" t="s">
        <v>13</v>
      </c>
      <c r="M14" s="236"/>
      <c r="N14" s="935" t="s">
        <v>87</v>
      </c>
      <c r="O14" s="937" t="s">
        <v>88</v>
      </c>
      <c r="P14" s="943" t="s">
        <v>89</v>
      </c>
      <c r="Q14" s="945" t="s">
        <v>114</v>
      </c>
      <c r="R14" s="947" t="s">
        <v>91</v>
      </c>
      <c r="S14" s="939" t="s">
        <v>92</v>
      </c>
      <c r="T14" s="941" t="s">
        <v>93</v>
      </c>
      <c r="U14" s="933" t="s">
        <v>115</v>
      </c>
      <c r="V14" s="934"/>
      <c r="W14" s="244"/>
      <c r="X14" s="263"/>
    </row>
    <row r="15" spans="1:25" ht="18" customHeight="1" thickBot="1" x14ac:dyDescent="0.35">
      <c r="A15" s="244"/>
      <c r="B15" s="908"/>
      <c r="C15" s="910"/>
      <c r="D15" s="912"/>
      <c r="E15" s="914"/>
      <c r="F15" s="914"/>
      <c r="G15" s="914"/>
      <c r="H15" s="914"/>
      <c r="I15" s="914"/>
      <c r="J15" s="914"/>
      <c r="K15" s="914"/>
      <c r="L15" s="916"/>
      <c r="M15" s="236"/>
      <c r="N15" s="936"/>
      <c r="O15" s="938"/>
      <c r="P15" s="944"/>
      <c r="Q15" s="946"/>
      <c r="R15" s="948"/>
      <c r="S15" s="940"/>
      <c r="T15" s="942"/>
      <c r="U15" s="439" t="s">
        <v>116</v>
      </c>
      <c r="V15" s="440" t="s">
        <v>117</v>
      </c>
      <c r="W15" s="244"/>
      <c r="X15" s="263"/>
    </row>
    <row r="16" spans="1:25" ht="18" customHeight="1" x14ac:dyDescent="0.3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3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3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3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3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3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3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3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3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3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3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3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3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3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3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3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3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3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3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3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3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3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3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3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3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3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3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3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3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3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3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3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3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3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3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3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3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3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3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3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3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3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3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3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3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3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3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3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3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3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3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3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3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3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3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3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3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3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3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5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931" t="s">
        <v>132</v>
      </c>
    </row>
    <row r="76" spans="1:24" ht="18" customHeight="1" thickTop="1" x14ac:dyDescent="0.3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931"/>
    </row>
    <row r="77" spans="1:24" ht="18" customHeight="1" x14ac:dyDescent="0.3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3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3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3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3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3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3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3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3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3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3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3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3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3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3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3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3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3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3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3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3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3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3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3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3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3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3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3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3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3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3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3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3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3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3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3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3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3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3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3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3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3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3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3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3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3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5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3">
      <c r="A124" s="244"/>
      <c r="B124" s="903" t="s">
        <v>126</v>
      </c>
      <c r="C124" s="904"/>
      <c r="D124" s="851" t="s">
        <v>138</v>
      </c>
      <c r="E124" s="895"/>
      <c r="F124" s="895"/>
      <c r="G124" s="895"/>
      <c r="H124" s="895"/>
      <c r="I124" s="895"/>
      <c r="J124" s="895"/>
      <c r="K124" s="895"/>
      <c r="L124" s="896"/>
      <c r="M124" s="248"/>
      <c r="N124" s="886" t="s">
        <v>118</v>
      </c>
      <c r="O124" s="887"/>
      <c r="P124" s="887"/>
      <c r="Q124" s="887"/>
      <c r="R124" s="887"/>
      <c r="S124" s="887"/>
      <c r="T124" s="887"/>
      <c r="U124" s="887"/>
      <c r="V124" s="888"/>
      <c r="W124" s="244"/>
      <c r="X124" s="263"/>
    </row>
    <row r="125" spans="1:26" ht="35.25" customHeight="1" thickBot="1" x14ac:dyDescent="0.35">
      <c r="A125" s="244"/>
      <c r="B125" s="905"/>
      <c r="C125" s="906"/>
      <c r="D125" s="897" t="s">
        <v>124</v>
      </c>
      <c r="E125" s="898"/>
      <c r="F125" s="898"/>
      <c r="G125" s="898"/>
      <c r="H125" s="898"/>
      <c r="I125" s="898"/>
      <c r="J125" s="898"/>
      <c r="K125" s="898"/>
      <c r="L125" s="899"/>
      <c r="M125" s="248"/>
      <c r="N125" s="900" t="s">
        <v>109</v>
      </c>
      <c r="O125" s="901"/>
      <c r="P125" s="901"/>
      <c r="Q125" s="901"/>
      <c r="R125" s="901"/>
      <c r="S125" s="901"/>
      <c r="T125" s="901"/>
      <c r="U125" s="901"/>
      <c r="V125" s="902"/>
      <c r="W125" s="244"/>
      <c r="X125" s="408" t="s">
        <v>130</v>
      </c>
      <c r="Y125" s="932" t="s">
        <v>133</v>
      </c>
      <c r="Z125" s="932"/>
    </row>
    <row r="126" spans="1:26" ht="18" customHeight="1" thickTop="1" x14ac:dyDescent="0.3">
      <c r="A126" s="244"/>
      <c r="B126" s="471">
        <v>1</v>
      </c>
      <c r="C126" s="472">
        <v>2017</v>
      </c>
      <c r="D126" s="468">
        <f>ROUND('Table X16 Indices 2016=100 '!D126/$D$11,1)</f>
        <v>126.2</v>
      </c>
      <c r="E126" s="469">
        <f>ROUND('Table X16 Indices 2016=100 '!E126/$E$11,1)</f>
        <v>126.6</v>
      </c>
      <c r="F126" s="469">
        <f>ROUND('Table X16 Indices 2016=100 '!F126/$F$11,1)</f>
        <v>122.7</v>
      </c>
      <c r="G126" s="469">
        <f>ROUND('Table X16 Indices 2016=100 '!G126/$G$11,1)</f>
        <v>126.4</v>
      </c>
      <c r="H126" s="469">
        <f>ROUND('Table X16 Indices 2016=100 '!H126/$H$11,1)</f>
        <v>125.8</v>
      </c>
      <c r="I126" s="469">
        <f>ROUND('Table X16 Indices 2016=100 '!I126/$I$11,1)</f>
        <v>124.6</v>
      </c>
      <c r="J126" s="469">
        <f>ROUND('Table X16 Indices 2016=100 '!J126/$J$11,1)</f>
        <v>125.6</v>
      </c>
      <c r="K126" s="469">
        <f>ROUND('Table X16 Indices 2016=100 '!K126/$K$11,1)</f>
        <v>124</v>
      </c>
      <c r="L126" s="470">
        <f>ROUND('Table X16 Indices 2016=100 '!L126/$L$11,1)</f>
        <v>127.3</v>
      </c>
      <c r="M126" s="248"/>
      <c r="N126" s="748">
        <v>114.8</v>
      </c>
      <c r="O126" s="749">
        <v>120.6</v>
      </c>
      <c r="P126" s="750">
        <v>106.7</v>
      </c>
      <c r="Q126" s="751">
        <v>105.6</v>
      </c>
      <c r="R126" s="752">
        <v>129.9</v>
      </c>
      <c r="S126" s="749">
        <v>126.1</v>
      </c>
      <c r="T126" s="750">
        <v>117.3</v>
      </c>
      <c r="U126" s="753">
        <v>106.2</v>
      </c>
      <c r="V126" s="754">
        <v>104.9</v>
      </c>
      <c r="W126" s="244"/>
      <c r="X126" s="263" t="s">
        <v>131</v>
      </c>
      <c r="Y126" s="932"/>
      <c r="Z126" s="932"/>
    </row>
    <row r="127" spans="1:26" ht="18" customHeight="1" x14ac:dyDescent="0.3">
      <c r="A127" s="244"/>
      <c r="B127" s="223">
        <v>2</v>
      </c>
      <c r="C127" s="224">
        <v>2017</v>
      </c>
      <c r="D127" s="301">
        <f>ROUND('Table X16 Indices 2016=100 '!D127/$D$11,1)</f>
        <v>128</v>
      </c>
      <c r="E127" s="306">
        <f>ROUND('Table X16 Indices 2016=100 '!E127/$E$11,1)</f>
        <v>127.6</v>
      </c>
      <c r="F127" s="306">
        <f>ROUND('Table X16 Indices 2016=100 '!F127/$F$11,1)</f>
        <v>123.7</v>
      </c>
      <c r="G127" s="306">
        <f>ROUND('Table X16 Indices 2016=100 '!G127/$G$11,1)</f>
        <v>127.4</v>
      </c>
      <c r="H127" s="306">
        <f>ROUND('Table X16 Indices 2016=100 '!H127/$H$11,1)</f>
        <v>127</v>
      </c>
      <c r="I127" s="306">
        <f>ROUND('Table X16 Indices 2016=100 '!I127/$I$11,1)</f>
        <v>125.7</v>
      </c>
      <c r="J127" s="306">
        <f>ROUND('Table X16 Indices 2016=100 '!J127/$J$11,1)</f>
        <v>126.9</v>
      </c>
      <c r="K127" s="306">
        <f>ROUND('Table X16 Indices 2016=100 '!K127/$K$11,1)</f>
        <v>125</v>
      </c>
      <c r="L127" s="302">
        <f>ROUND('Table X16 Indices 2016=100 '!L127/$L$11,1)</f>
        <v>128.1</v>
      </c>
      <c r="M127" s="248"/>
      <c r="N127" s="741">
        <v>116.6</v>
      </c>
      <c r="O127" s="742">
        <v>122</v>
      </c>
      <c r="P127" s="743">
        <v>108.6</v>
      </c>
      <c r="Q127" s="745">
        <v>107.5</v>
      </c>
      <c r="R127" s="744">
        <v>130.5</v>
      </c>
      <c r="S127" s="742">
        <v>126.9</v>
      </c>
      <c r="T127" s="743">
        <v>118.6</v>
      </c>
      <c r="U127" s="746">
        <v>108.1</v>
      </c>
      <c r="V127" s="747">
        <v>106.9</v>
      </c>
      <c r="W127" s="244"/>
      <c r="X127" s="263" t="s">
        <v>146</v>
      </c>
    </row>
    <row r="128" spans="1:26" ht="18" customHeight="1" x14ac:dyDescent="0.3">
      <c r="A128" s="244"/>
      <c r="B128" s="223">
        <v>3</v>
      </c>
      <c r="C128" s="224">
        <v>2017</v>
      </c>
      <c r="D128" s="301">
        <f>ROUND('Table X16 Indices 2016=100 '!D128/$D$11,1)</f>
        <v>128.69999999999999</v>
      </c>
      <c r="E128" s="306">
        <f>ROUND('Table X16 Indices 2016=100 '!E128/$E$11,1)</f>
        <v>128.30000000000001</v>
      </c>
      <c r="F128" s="306">
        <f>ROUND('Table X16 Indices 2016=100 '!F128/$F$11,1)</f>
        <v>124</v>
      </c>
      <c r="G128" s="306">
        <f>ROUND('Table X16 Indices 2016=100 '!G128/$G$11,1)</f>
        <v>128</v>
      </c>
      <c r="H128" s="306">
        <f>ROUND('Table X16 Indices 2016=100 '!H128/$H$11,1)</f>
        <v>127.5</v>
      </c>
      <c r="I128" s="306">
        <f>ROUND('Table X16 Indices 2016=100 '!I128/$I$11,1)</f>
        <v>126.1</v>
      </c>
      <c r="J128" s="306">
        <f>ROUND('Table X16 Indices 2016=100 '!J128/$J$11,1)</f>
        <v>127.7</v>
      </c>
      <c r="K128" s="306">
        <f>ROUND('Table X16 Indices 2016=100 '!K128/$K$11,1)</f>
        <v>125.4</v>
      </c>
      <c r="L128" s="302">
        <f>ROUND('Table X16 Indices 2016=100 '!L128/$L$11,1)</f>
        <v>129</v>
      </c>
      <c r="M128" s="248"/>
      <c r="N128" s="741">
        <v>116</v>
      </c>
      <c r="O128" s="742">
        <v>121.1</v>
      </c>
      <c r="P128" s="743">
        <v>106.9</v>
      </c>
      <c r="Q128" s="745">
        <v>107.4</v>
      </c>
      <c r="R128" s="744">
        <v>130.5</v>
      </c>
      <c r="S128" s="742">
        <v>126.9</v>
      </c>
      <c r="T128" s="743">
        <v>118.5</v>
      </c>
      <c r="U128" s="746">
        <v>108</v>
      </c>
      <c r="V128" s="747">
        <v>106.7</v>
      </c>
      <c r="W128" s="244"/>
      <c r="X128" s="263"/>
    </row>
    <row r="129" spans="1:24" ht="18" customHeight="1" x14ac:dyDescent="0.3">
      <c r="A129" s="244"/>
      <c r="B129" s="223">
        <v>4</v>
      </c>
      <c r="C129" s="224">
        <v>2017</v>
      </c>
      <c r="D129" s="301">
        <f>ROUND('Table X16 Indices 2016=100 '!D129/$D$11,1)</f>
        <v>128.69999999999999</v>
      </c>
      <c r="E129" s="306">
        <f>ROUND('Table X16 Indices 2016=100 '!E129/$E$11,1)</f>
        <v>128.5</v>
      </c>
      <c r="F129" s="306">
        <f>ROUND('Table X16 Indices 2016=100 '!F129/$F$11,1)</f>
        <v>124.2</v>
      </c>
      <c r="G129" s="306">
        <f>ROUND('Table X16 Indices 2016=100 '!G129/$G$11,1)</f>
        <v>128.4</v>
      </c>
      <c r="H129" s="306">
        <f>ROUND('Table X16 Indices 2016=100 '!H129/$H$11,1)</f>
        <v>127.6</v>
      </c>
      <c r="I129" s="306">
        <f>ROUND('Table X16 Indices 2016=100 '!I129/$I$11,1)</f>
        <v>125.9</v>
      </c>
      <c r="J129" s="306">
        <f>ROUND('Table X16 Indices 2016=100 '!J129/$J$11,1)</f>
        <v>127.8</v>
      </c>
      <c r="K129" s="306">
        <f>ROUND('Table X16 Indices 2016=100 '!K129/$K$11,1)</f>
        <v>125.5</v>
      </c>
      <c r="L129" s="302">
        <f>ROUND('Table X16 Indices 2016=100 '!L129/$L$11,1)</f>
        <v>129.19999999999999</v>
      </c>
      <c r="M129" s="248"/>
      <c r="N129" s="741">
        <v>115.9</v>
      </c>
      <c r="O129" s="742">
        <v>121.8</v>
      </c>
      <c r="P129" s="743">
        <v>106.4</v>
      </c>
      <c r="Q129" s="745">
        <v>106.4</v>
      </c>
      <c r="R129" s="744">
        <v>132</v>
      </c>
      <c r="S129" s="742">
        <v>128.69999999999999</v>
      </c>
      <c r="T129" s="743">
        <v>120.9</v>
      </c>
      <c r="U129" s="746">
        <v>107</v>
      </c>
      <c r="V129" s="747">
        <v>105.7</v>
      </c>
      <c r="W129" s="244"/>
      <c r="X129" s="263"/>
    </row>
    <row r="130" spans="1:24" ht="18" customHeight="1" x14ac:dyDescent="0.3">
      <c r="A130" s="244"/>
      <c r="B130" s="223">
        <v>5</v>
      </c>
      <c r="C130" s="224">
        <v>2017</v>
      </c>
      <c r="D130" s="301">
        <f>ROUND('Table X16 Indices 2016=100 '!D130/$D$11,1)</f>
        <v>129</v>
      </c>
      <c r="E130" s="306">
        <f>ROUND('Table X16 Indices 2016=100 '!E130/$E$11,1)</f>
        <v>129.1</v>
      </c>
      <c r="F130" s="306">
        <f>ROUND('Table X16 Indices 2016=100 '!F130/$F$11,1)</f>
        <v>124.4</v>
      </c>
      <c r="G130" s="306">
        <f>ROUND('Table X16 Indices 2016=100 '!G130/$G$11,1)</f>
        <v>128.5</v>
      </c>
      <c r="H130" s="306">
        <f>ROUND('Table X16 Indices 2016=100 '!H130/$H$11,1)</f>
        <v>127.9</v>
      </c>
      <c r="I130" s="306">
        <f>ROUND('Table X16 Indices 2016=100 '!I130/$I$11,1)</f>
        <v>126.4</v>
      </c>
      <c r="J130" s="306">
        <f>ROUND('Table X16 Indices 2016=100 '!J130/$J$11,1)</f>
        <v>128.19999999999999</v>
      </c>
      <c r="K130" s="306">
        <f>ROUND('Table X16 Indices 2016=100 '!K130/$K$11,1)</f>
        <v>126</v>
      </c>
      <c r="L130" s="302">
        <f>ROUND('Table X16 Indices 2016=100 '!L130/$L$11,1)</f>
        <v>129.19999999999999</v>
      </c>
      <c r="M130" s="248"/>
      <c r="N130" s="741">
        <v>118</v>
      </c>
      <c r="O130" s="742">
        <v>124.5</v>
      </c>
      <c r="P130" s="743">
        <v>108.9</v>
      </c>
      <c r="Q130" s="745">
        <v>109.1</v>
      </c>
      <c r="R130" s="744">
        <v>132.1</v>
      </c>
      <c r="S130" s="742">
        <v>129</v>
      </c>
      <c r="T130" s="743">
        <v>120.5</v>
      </c>
      <c r="U130" s="746">
        <v>109.8</v>
      </c>
      <c r="V130" s="747">
        <v>108.6</v>
      </c>
      <c r="W130" s="244"/>
      <c r="X130" s="263"/>
    </row>
    <row r="131" spans="1:24" ht="18" customHeight="1" x14ac:dyDescent="0.3">
      <c r="A131" s="244"/>
      <c r="B131" s="223">
        <v>6</v>
      </c>
      <c r="C131" s="224">
        <v>2017</v>
      </c>
      <c r="D131" s="301">
        <f>ROUND('Table X16 Indices 2016=100 '!D131/$D$11,1)</f>
        <v>129.19999999999999</v>
      </c>
      <c r="E131" s="306">
        <f>ROUND('Table X16 Indices 2016=100 '!E131/$E$11,1)</f>
        <v>129.1</v>
      </c>
      <c r="F131" s="306">
        <f>ROUND('Table X16 Indices 2016=100 '!F131/$F$11,1)</f>
        <v>124.6</v>
      </c>
      <c r="G131" s="306">
        <f>ROUND('Table X16 Indices 2016=100 '!G131/$G$11,1)</f>
        <v>128.9</v>
      </c>
      <c r="H131" s="306">
        <f>ROUND('Table X16 Indices 2016=100 '!H131/$H$11,1)</f>
        <v>128.30000000000001</v>
      </c>
      <c r="I131" s="306">
        <f>ROUND('Table X16 Indices 2016=100 '!I131/$I$11,1)</f>
        <v>126.3</v>
      </c>
      <c r="J131" s="306">
        <f>ROUND('Table X16 Indices 2016=100 '!J131/$J$11,1)</f>
        <v>128.69999999999999</v>
      </c>
      <c r="K131" s="306">
        <f>ROUND('Table X16 Indices 2016=100 '!K131/$K$11,1)</f>
        <v>126.3</v>
      </c>
      <c r="L131" s="302">
        <f>ROUND('Table X16 Indices 2016=100 '!L131/$L$11,1)</f>
        <v>129.5</v>
      </c>
      <c r="M131" s="248"/>
      <c r="N131" s="741">
        <v>118</v>
      </c>
      <c r="O131" s="742">
        <v>124.6</v>
      </c>
      <c r="P131" s="743">
        <v>107.2</v>
      </c>
      <c r="Q131" s="745">
        <v>107</v>
      </c>
      <c r="R131" s="744">
        <v>131.30000000000001</v>
      </c>
      <c r="S131" s="742">
        <v>128.69999999999999</v>
      </c>
      <c r="T131" s="743">
        <v>120</v>
      </c>
      <c r="U131" s="746">
        <v>107.6</v>
      </c>
      <c r="V131" s="747">
        <v>106.4</v>
      </c>
      <c r="W131" s="244"/>
      <c r="X131" s="263"/>
    </row>
    <row r="132" spans="1:24" ht="18" customHeight="1" x14ac:dyDescent="0.3">
      <c r="A132" s="244"/>
      <c r="B132" s="223">
        <v>7</v>
      </c>
      <c r="C132" s="224">
        <v>2017</v>
      </c>
      <c r="D132" s="301">
        <f>ROUND('Table X16 Indices 2016=100 '!D132/$D$11,1)</f>
        <v>129.6</v>
      </c>
      <c r="E132" s="306">
        <f>ROUND('Table X16 Indices 2016=100 '!E132/$E$11,1)</f>
        <v>129.5</v>
      </c>
      <c r="F132" s="306">
        <f>ROUND('Table X16 Indices 2016=100 '!F132/$F$11,1)</f>
        <v>125.1</v>
      </c>
      <c r="G132" s="306">
        <f>ROUND('Table X16 Indices 2016=100 '!G132/$G$11,1)</f>
        <v>129</v>
      </c>
      <c r="H132" s="306">
        <f>ROUND('Table X16 Indices 2016=100 '!H132/$H$11,1)</f>
        <v>128.4</v>
      </c>
      <c r="I132" s="306">
        <f>ROUND('Table X16 Indices 2016=100 '!I132/$I$11,1)</f>
        <v>126.3</v>
      </c>
      <c r="J132" s="306">
        <f>ROUND('Table X16 Indices 2016=100 '!J132/$J$11,1)</f>
        <v>129.1</v>
      </c>
      <c r="K132" s="306">
        <f>ROUND('Table X16 Indices 2016=100 '!K132/$K$11,1)</f>
        <v>126.4</v>
      </c>
      <c r="L132" s="302">
        <f>ROUND('Table X16 Indices 2016=100 '!L132/$L$11,1)</f>
        <v>129.80000000000001</v>
      </c>
      <c r="M132" s="248"/>
      <c r="N132" s="741">
        <v>117.6</v>
      </c>
      <c r="O132" s="742">
        <v>124.9</v>
      </c>
      <c r="P132" s="743">
        <v>106</v>
      </c>
      <c r="Q132" s="745">
        <v>101.4</v>
      </c>
      <c r="R132" s="744">
        <v>131.4</v>
      </c>
      <c r="S132" s="742">
        <v>128.9</v>
      </c>
      <c r="T132" s="743">
        <v>120.1</v>
      </c>
      <c r="U132" s="746">
        <v>102.1</v>
      </c>
      <c r="V132" s="747">
        <v>100.7</v>
      </c>
      <c r="W132" s="244"/>
      <c r="X132" s="263"/>
    </row>
    <row r="133" spans="1:24" ht="18" customHeight="1" x14ac:dyDescent="0.3">
      <c r="A133" s="244"/>
      <c r="B133" s="223">
        <v>8</v>
      </c>
      <c r="C133" s="224">
        <v>2017</v>
      </c>
      <c r="D133" s="301">
        <f>ROUND('Table X16 Indices 2016=100 '!D133/$D$11,1)</f>
        <v>129.69999999999999</v>
      </c>
      <c r="E133" s="306">
        <f>ROUND('Table X16 Indices 2016=100 '!E133/$E$11,1)</f>
        <v>129.19999999999999</v>
      </c>
      <c r="F133" s="306">
        <f>ROUND('Table X16 Indices 2016=100 '!F133/$F$11,1)</f>
        <v>125.3</v>
      </c>
      <c r="G133" s="306">
        <f>ROUND('Table X16 Indices 2016=100 '!G133/$G$11,1)</f>
        <v>129.4</v>
      </c>
      <c r="H133" s="306">
        <f>ROUND('Table X16 Indices 2016=100 '!H133/$H$11,1)</f>
        <v>128.6</v>
      </c>
      <c r="I133" s="306">
        <f>ROUND('Table X16 Indices 2016=100 '!I133/$I$11,1)</f>
        <v>126.6</v>
      </c>
      <c r="J133" s="306">
        <f>ROUND('Table X16 Indices 2016=100 '!J133/$J$11,1)</f>
        <v>129.1</v>
      </c>
      <c r="K133" s="306">
        <f>ROUND('Table X16 Indices 2016=100 '!K133/$K$11,1)</f>
        <v>126.4</v>
      </c>
      <c r="L133" s="302">
        <f>ROUND('Table X16 Indices 2016=100 '!L133/$L$11,1)</f>
        <v>129.5</v>
      </c>
      <c r="M133" s="248"/>
      <c r="N133" s="741">
        <v>119</v>
      </c>
      <c r="O133" s="742">
        <v>127.3</v>
      </c>
      <c r="P133" s="743">
        <v>106.7</v>
      </c>
      <c r="Q133" s="745">
        <v>104.1</v>
      </c>
      <c r="R133" s="744">
        <v>131.6</v>
      </c>
      <c r="S133" s="742">
        <v>129</v>
      </c>
      <c r="T133" s="743">
        <v>120</v>
      </c>
      <c r="U133" s="746">
        <v>104.8</v>
      </c>
      <c r="V133" s="747">
        <v>103.4</v>
      </c>
      <c r="W133" s="244"/>
      <c r="X133" s="263"/>
    </row>
    <row r="134" spans="1:24" ht="18" customHeight="1" x14ac:dyDescent="0.3">
      <c r="A134" s="244"/>
      <c r="B134" s="223">
        <v>9</v>
      </c>
      <c r="C134" s="224">
        <v>2017</v>
      </c>
      <c r="D134" s="301">
        <f>ROUND('Table X16 Indices 2016=100 '!D134/$D$11,1)</f>
        <v>131</v>
      </c>
      <c r="E134" s="306">
        <f>ROUND('Table X16 Indices 2016=100 '!E134/$E$11,1)</f>
        <v>130.1</v>
      </c>
      <c r="F134" s="306">
        <f>ROUND('Table X16 Indices 2016=100 '!F134/$F$11,1)</f>
        <v>125.8</v>
      </c>
      <c r="G134" s="306">
        <f>ROUND('Table X16 Indices 2016=100 '!G134/$G$11,1)</f>
        <v>129.80000000000001</v>
      </c>
      <c r="H134" s="306">
        <f>ROUND('Table X16 Indices 2016=100 '!H134/$H$11,1)</f>
        <v>129</v>
      </c>
      <c r="I134" s="306">
        <f>ROUND('Table X16 Indices 2016=100 '!I134/$I$11,1)</f>
        <v>126.9</v>
      </c>
      <c r="J134" s="306">
        <f>ROUND('Table X16 Indices 2016=100 '!J134/$J$11,1)</f>
        <v>129.6</v>
      </c>
      <c r="K134" s="306">
        <f>ROUND('Table X16 Indices 2016=100 '!K134/$K$11,1)</f>
        <v>126.8</v>
      </c>
      <c r="L134" s="302">
        <f>ROUND('Table X16 Indices 2016=100 '!L134/$L$11,1)</f>
        <v>130.4</v>
      </c>
      <c r="M134" s="248"/>
      <c r="N134" s="741">
        <v>120.8</v>
      </c>
      <c r="O134" s="742">
        <v>130.6</v>
      </c>
      <c r="P134" s="743">
        <v>109</v>
      </c>
      <c r="Q134" s="745">
        <v>108.2</v>
      </c>
      <c r="R134" s="744">
        <v>131</v>
      </c>
      <c r="S134" s="742">
        <v>128.6</v>
      </c>
      <c r="T134" s="743">
        <v>119.6</v>
      </c>
      <c r="U134" s="746">
        <v>108.9</v>
      </c>
      <c r="V134" s="747">
        <v>107.6</v>
      </c>
      <c r="W134" s="244"/>
      <c r="X134" s="263"/>
    </row>
    <row r="135" spans="1:24" ht="18" customHeight="1" x14ac:dyDescent="0.3">
      <c r="A135" s="244"/>
      <c r="B135" s="223">
        <v>10</v>
      </c>
      <c r="C135" s="224">
        <v>2017</v>
      </c>
      <c r="D135" s="301">
        <f>ROUND('Table X16 Indices 2016=100 '!D135/$D$11,1)</f>
        <v>131.6</v>
      </c>
      <c r="E135" s="306">
        <f>ROUND('Table X16 Indices 2016=100 '!E135/$E$11,1)</f>
        <v>130.4</v>
      </c>
      <c r="F135" s="306">
        <f>ROUND('Table X16 Indices 2016=100 '!F135/$F$11,1)</f>
        <v>125.9</v>
      </c>
      <c r="G135" s="306">
        <f>ROUND('Table X16 Indices 2016=100 '!G135/$G$11,1)</f>
        <v>130</v>
      </c>
      <c r="H135" s="306">
        <f>ROUND('Table X16 Indices 2016=100 '!H135/$H$11,1)</f>
        <v>129.4</v>
      </c>
      <c r="I135" s="306">
        <f>ROUND('Table X16 Indices 2016=100 '!I135/$I$11,1)</f>
        <v>127.2</v>
      </c>
      <c r="J135" s="306">
        <f>ROUND('Table X16 Indices 2016=100 '!J135/$J$11,1)</f>
        <v>129.9</v>
      </c>
      <c r="K135" s="306">
        <f>ROUND('Table X16 Indices 2016=100 '!K135/$K$11,1)</f>
        <v>127</v>
      </c>
      <c r="L135" s="302">
        <f>ROUND('Table X16 Indices 2016=100 '!L135/$L$11,1)</f>
        <v>130.80000000000001</v>
      </c>
      <c r="M135" s="248"/>
      <c r="N135" s="741">
        <v>122</v>
      </c>
      <c r="O135" s="742">
        <v>131.9</v>
      </c>
      <c r="P135" s="743">
        <v>109.7</v>
      </c>
      <c r="Q135" s="745">
        <v>112.2</v>
      </c>
      <c r="R135" s="744">
        <v>131.80000000000001</v>
      </c>
      <c r="S135" s="742">
        <v>129.30000000000001</v>
      </c>
      <c r="T135" s="743">
        <v>120.3</v>
      </c>
      <c r="U135" s="746">
        <v>112.8</v>
      </c>
      <c r="V135" s="747">
        <v>111.6</v>
      </c>
      <c r="W135" s="244"/>
      <c r="X135" s="263"/>
    </row>
    <row r="136" spans="1:24" ht="18" customHeight="1" x14ac:dyDescent="0.3">
      <c r="A136" s="244"/>
      <c r="B136" s="223">
        <v>11</v>
      </c>
      <c r="C136" s="224">
        <v>2017</v>
      </c>
      <c r="D136" s="301">
        <f>ROUND('Table X16 Indices 2016=100 '!D136/$D$11,1)</f>
        <v>131.80000000000001</v>
      </c>
      <c r="E136" s="306">
        <f>ROUND('Table X16 Indices 2016=100 '!E136/$E$11,1)</f>
        <v>130.5</v>
      </c>
      <c r="F136" s="306">
        <f>ROUND('Table X16 Indices 2016=100 '!F136/$F$11,1)</f>
        <v>126.3</v>
      </c>
      <c r="G136" s="306">
        <f>ROUND('Table X16 Indices 2016=100 '!G136/$G$11,1)</f>
        <v>130.30000000000001</v>
      </c>
      <c r="H136" s="306">
        <f>ROUND('Table X16 Indices 2016=100 '!H136/$H$11,1)</f>
        <v>129.6</v>
      </c>
      <c r="I136" s="306">
        <f>ROUND('Table X16 Indices 2016=100 '!I136/$I$11,1)</f>
        <v>127.3</v>
      </c>
      <c r="J136" s="306">
        <f>ROUND('Table X16 Indices 2016=100 '!J136/$J$11,1)</f>
        <v>130.1</v>
      </c>
      <c r="K136" s="306">
        <f>ROUND('Table X16 Indices 2016=100 '!K136/$K$11,1)</f>
        <v>127.4</v>
      </c>
      <c r="L136" s="302">
        <f>ROUND('Table X16 Indices 2016=100 '!L136/$L$11,1)</f>
        <v>130.80000000000001</v>
      </c>
      <c r="M136" s="248"/>
      <c r="N136" s="741">
        <v>122.2</v>
      </c>
      <c r="O136" s="742">
        <v>131.9</v>
      </c>
      <c r="P136" s="743">
        <v>111.5</v>
      </c>
      <c r="Q136" s="745">
        <v>114.3</v>
      </c>
      <c r="R136" s="744">
        <v>132.69999999999999</v>
      </c>
      <c r="S136" s="742">
        <v>129.4</v>
      </c>
      <c r="T136" s="743">
        <v>121.4</v>
      </c>
      <c r="U136" s="746">
        <v>114.9</v>
      </c>
      <c r="V136" s="747">
        <v>113.7</v>
      </c>
      <c r="W136" s="244"/>
      <c r="X136" s="263"/>
    </row>
    <row r="137" spans="1:24" ht="18" customHeight="1" thickBot="1" x14ac:dyDescent="0.35">
      <c r="A137" s="244"/>
      <c r="B137" s="443">
        <v>12</v>
      </c>
      <c r="C137" s="444">
        <v>2017</v>
      </c>
      <c r="D137" s="301">
        <f>ROUND('Table X16 Indices 2016=100 '!D137/$D$11,1)</f>
        <v>132.30000000000001</v>
      </c>
      <c r="E137" s="306">
        <f>ROUND('Table X16 Indices 2016=100 '!E137/$E$11,1)</f>
        <v>131.5</v>
      </c>
      <c r="F137" s="306">
        <f>ROUND('Table X16 Indices 2016=100 '!F137/$F$11,1)</f>
        <v>126.6</v>
      </c>
      <c r="G137" s="306">
        <f>ROUND('Table X16 Indices 2016=100 '!G137/$G$11,1)</f>
        <v>130.6</v>
      </c>
      <c r="H137" s="306">
        <f>ROUND('Table X16 Indices 2016=100 '!H137/$H$11,1)</f>
        <v>130.1</v>
      </c>
      <c r="I137" s="306">
        <f>ROUND('Table X16 Indices 2016=100 '!I137/$I$11,1)</f>
        <v>127.7</v>
      </c>
      <c r="J137" s="306">
        <f>ROUND('Table X16 Indices 2016=100 '!J137/$J$11,1)</f>
        <v>130.69999999999999</v>
      </c>
      <c r="K137" s="306">
        <f>ROUND('Table X16 Indices 2016=100 '!K137/$K$11,1)</f>
        <v>128</v>
      </c>
      <c r="L137" s="302">
        <f>ROUND('Table X16 Indices 2016=100 '!L137/$L$11,1)</f>
        <v>131.69999999999999</v>
      </c>
      <c r="M137" s="248"/>
      <c r="N137" s="741">
        <v>122.5</v>
      </c>
      <c r="O137" s="742">
        <v>133.5</v>
      </c>
      <c r="P137" s="743">
        <v>116.5</v>
      </c>
      <c r="Q137" s="745">
        <v>120</v>
      </c>
      <c r="R137" s="744">
        <v>132.5</v>
      </c>
      <c r="S137" s="742">
        <v>129.4</v>
      </c>
      <c r="T137" s="743">
        <v>121.3</v>
      </c>
      <c r="U137" s="746">
        <v>120.6</v>
      </c>
      <c r="V137" s="747">
        <v>119.5</v>
      </c>
      <c r="W137" s="244"/>
      <c r="X137" s="263"/>
    </row>
    <row r="138" spans="1:24" ht="30" customHeight="1" x14ac:dyDescent="0.3">
      <c r="A138" s="244"/>
      <c r="B138" s="445"/>
      <c r="C138" s="446"/>
      <c r="D138" s="851" t="s">
        <v>138</v>
      </c>
      <c r="E138" s="895"/>
      <c r="F138" s="895"/>
      <c r="G138" s="895"/>
      <c r="H138" s="895"/>
      <c r="I138" s="895"/>
      <c r="J138" s="895"/>
      <c r="K138" s="895"/>
      <c r="L138" s="896"/>
      <c r="M138" s="248"/>
      <c r="N138" s="886" t="s">
        <v>118</v>
      </c>
      <c r="O138" s="887"/>
      <c r="P138" s="887"/>
      <c r="Q138" s="887"/>
      <c r="R138" s="887"/>
      <c r="S138" s="887"/>
      <c r="T138" s="887"/>
      <c r="U138" s="887"/>
      <c r="V138" s="888"/>
      <c r="W138" s="244"/>
      <c r="X138" s="263"/>
    </row>
    <row r="139" spans="1:24" ht="35.25" customHeight="1" thickBot="1" x14ac:dyDescent="0.35">
      <c r="A139" s="244"/>
      <c r="B139" s="443"/>
      <c r="C139" s="444"/>
      <c r="D139" s="889" t="s">
        <v>125</v>
      </c>
      <c r="E139" s="890"/>
      <c r="F139" s="890"/>
      <c r="G139" s="890"/>
      <c r="H139" s="890"/>
      <c r="I139" s="890"/>
      <c r="J139" s="890"/>
      <c r="K139" s="890"/>
      <c r="L139" s="891"/>
      <c r="M139" s="248"/>
      <c r="N139" s="892" t="s">
        <v>109</v>
      </c>
      <c r="O139" s="893"/>
      <c r="P139" s="893"/>
      <c r="Q139" s="893"/>
      <c r="R139" s="893"/>
      <c r="S139" s="893"/>
      <c r="T139" s="893"/>
      <c r="U139" s="893"/>
      <c r="V139" s="894"/>
      <c r="W139" s="244"/>
      <c r="X139" s="263"/>
    </row>
    <row r="140" spans="1:24" ht="7.5" customHeight="1" x14ac:dyDescent="0.3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3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5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3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3"/>
    <row r="145" spans="4:22" ht="15" hidden="1" customHeight="1" x14ac:dyDescent="0.3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3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3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3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3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3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3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3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3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3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3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3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3">
      <c r="D157" s="409"/>
    </row>
    <row r="158" spans="4:22" ht="18" customHeight="1" x14ac:dyDescent="0.3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  <mergeCell ref="S4:V5"/>
    <mergeCell ref="B7:C7"/>
    <mergeCell ref="B13:C13"/>
    <mergeCell ref="O13:V13"/>
    <mergeCell ref="H4:L5"/>
    <mergeCell ref="B9:B11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N138:V138"/>
    <mergeCell ref="D139:L139"/>
    <mergeCell ref="N139:V139"/>
    <mergeCell ref="D124:L124"/>
    <mergeCell ref="N124:V124"/>
    <mergeCell ref="D125:L125"/>
    <mergeCell ref="N125:V12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23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7" width="15.5546875" style="197" customWidth="1"/>
    <col min="28" max="28" width="1.33203125" style="197" customWidth="1"/>
    <col min="29" max="29" width="18" style="197" customWidth="1"/>
    <col min="30" max="16384" width="9.109375" style="197"/>
  </cols>
  <sheetData>
    <row r="1" spans="1:30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3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917" t="s">
        <v>113</v>
      </c>
      <c r="Y4" s="918"/>
      <c r="Z4" s="918"/>
      <c r="AA4" s="919"/>
      <c r="AB4" s="244"/>
      <c r="AC4" s="263"/>
    </row>
    <row r="5" spans="1:30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920"/>
      <c r="Y5" s="921"/>
      <c r="Z5" s="921"/>
      <c r="AA5" s="922"/>
      <c r="AB5" s="244"/>
      <c r="AC5" s="263"/>
    </row>
    <row r="6" spans="1:30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5">
      <c r="A7" s="250"/>
      <c r="B7" s="923" t="s">
        <v>66</v>
      </c>
      <c r="C7" s="924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5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3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5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5">
      <c r="A13" s="244"/>
      <c r="B13" s="925" t="s">
        <v>75</v>
      </c>
      <c r="C13" s="926"/>
      <c r="D13" s="206" t="s">
        <v>8</v>
      </c>
      <c r="E13" s="961" t="s">
        <v>67</v>
      </c>
      <c r="F13" s="962"/>
      <c r="G13" s="204" t="s">
        <v>9</v>
      </c>
      <c r="H13" s="206" t="s">
        <v>58</v>
      </c>
      <c r="I13" s="961" t="s">
        <v>68</v>
      </c>
      <c r="J13" s="963"/>
      <c r="K13" s="962"/>
      <c r="L13" s="206" t="s">
        <v>24</v>
      </c>
      <c r="M13" s="961" t="s">
        <v>11</v>
      </c>
      <c r="N13" s="963"/>
      <c r="O13" s="962"/>
      <c r="P13" s="206" t="s">
        <v>12</v>
      </c>
      <c r="Q13" s="205" t="s">
        <v>13</v>
      </c>
      <c r="R13" s="237"/>
      <c r="S13" s="238" t="s">
        <v>50</v>
      </c>
      <c r="T13" s="927" t="s">
        <v>51</v>
      </c>
      <c r="U13" s="928"/>
      <c r="V13" s="928"/>
      <c r="W13" s="928"/>
      <c r="X13" s="928"/>
      <c r="Y13" s="928"/>
      <c r="Z13" s="928"/>
      <c r="AA13" s="929"/>
      <c r="AB13" s="244"/>
      <c r="AC13" s="263"/>
    </row>
    <row r="14" spans="1:30" ht="18" customHeight="1" thickBot="1" x14ac:dyDescent="0.35">
      <c r="A14" s="244"/>
      <c r="B14" s="907" t="s">
        <v>72</v>
      </c>
      <c r="C14" s="909" t="s">
        <v>73</v>
      </c>
      <c r="D14" s="953" t="s">
        <v>76</v>
      </c>
      <c r="E14" s="955" t="s">
        <v>78</v>
      </c>
      <c r="F14" s="951" t="s">
        <v>79</v>
      </c>
      <c r="G14" s="949" t="s">
        <v>10</v>
      </c>
      <c r="H14" s="953" t="s">
        <v>80</v>
      </c>
      <c r="I14" s="955" t="s">
        <v>81</v>
      </c>
      <c r="J14" s="964" t="s">
        <v>82</v>
      </c>
      <c r="K14" s="951" t="s">
        <v>97</v>
      </c>
      <c r="L14" s="953" t="s">
        <v>83</v>
      </c>
      <c r="M14" s="955" t="s">
        <v>84</v>
      </c>
      <c r="N14" s="957" t="s">
        <v>85</v>
      </c>
      <c r="O14" s="959" t="s">
        <v>15</v>
      </c>
      <c r="P14" s="953" t="s">
        <v>86</v>
      </c>
      <c r="Q14" s="949" t="s">
        <v>3</v>
      </c>
      <c r="R14" s="236"/>
      <c r="S14" s="935" t="s">
        <v>87</v>
      </c>
      <c r="T14" s="937" t="s">
        <v>88</v>
      </c>
      <c r="U14" s="943" t="s">
        <v>89</v>
      </c>
      <c r="V14" s="945" t="s">
        <v>114</v>
      </c>
      <c r="W14" s="947" t="s">
        <v>91</v>
      </c>
      <c r="X14" s="939" t="s">
        <v>92</v>
      </c>
      <c r="Y14" s="941" t="s">
        <v>93</v>
      </c>
      <c r="Z14" s="933" t="s">
        <v>115</v>
      </c>
      <c r="AA14" s="934"/>
      <c r="AB14" s="244"/>
      <c r="AC14" s="263"/>
    </row>
    <row r="15" spans="1:30" ht="18" customHeight="1" thickBot="1" x14ac:dyDescent="0.35">
      <c r="A15" s="244"/>
      <c r="B15" s="908"/>
      <c r="C15" s="910"/>
      <c r="D15" s="954"/>
      <c r="E15" s="956"/>
      <c r="F15" s="952"/>
      <c r="G15" s="950"/>
      <c r="H15" s="954"/>
      <c r="I15" s="956"/>
      <c r="J15" s="965"/>
      <c r="K15" s="952"/>
      <c r="L15" s="954"/>
      <c r="M15" s="956"/>
      <c r="N15" s="958"/>
      <c r="O15" s="960"/>
      <c r="P15" s="954"/>
      <c r="Q15" s="950"/>
      <c r="R15" s="236"/>
      <c r="S15" s="936"/>
      <c r="T15" s="938"/>
      <c r="U15" s="944"/>
      <c r="V15" s="946"/>
      <c r="W15" s="948"/>
      <c r="X15" s="940"/>
      <c r="Y15" s="942"/>
      <c r="Z15" s="439" t="s">
        <v>116</v>
      </c>
      <c r="AA15" s="440" t="s">
        <v>117</v>
      </c>
      <c r="AB15" s="244"/>
      <c r="AC15" s="263"/>
    </row>
    <row r="16" spans="1:30" ht="18" customHeight="1" x14ac:dyDescent="0.3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3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3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3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3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3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3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3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3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3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3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3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3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3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3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3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3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3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3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3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3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3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3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3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3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3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3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3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3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3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3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3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3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3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3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3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3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3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3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3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3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3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3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3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3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3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3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3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3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3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3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3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3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3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3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3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3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3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3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5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3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3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3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3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3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3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3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3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3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3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3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3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3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3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3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3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3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3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3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3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3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3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3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3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3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3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3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3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3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3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3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3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3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3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3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3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3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3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3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3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3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3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3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3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3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3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3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5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3">
      <c r="A124" s="244"/>
      <c r="B124" s="445"/>
      <c r="C124" s="446"/>
      <c r="D124" s="886" t="s">
        <v>122</v>
      </c>
      <c r="E124" s="887"/>
      <c r="F124" s="887"/>
      <c r="G124" s="887"/>
      <c r="H124" s="887"/>
      <c r="I124" s="887"/>
      <c r="J124" s="887"/>
      <c r="K124" s="887"/>
      <c r="L124" s="887"/>
      <c r="M124" s="887"/>
      <c r="N124" s="887"/>
      <c r="O124" s="887"/>
      <c r="P124" s="887"/>
      <c r="Q124" s="888"/>
      <c r="R124" s="248"/>
      <c r="S124" s="886" t="s">
        <v>118</v>
      </c>
      <c r="T124" s="887"/>
      <c r="U124" s="887"/>
      <c r="V124" s="887"/>
      <c r="W124" s="887"/>
      <c r="X124" s="887"/>
      <c r="Y124" s="887"/>
      <c r="Z124" s="887"/>
      <c r="AA124" s="888"/>
      <c r="AB124" s="244"/>
      <c r="AC124" s="263"/>
    </row>
    <row r="125" spans="1:29" ht="18" customHeight="1" thickBot="1" x14ac:dyDescent="0.35">
      <c r="A125" s="244"/>
      <c r="B125" s="443"/>
      <c r="C125" s="444"/>
      <c r="D125" s="892" t="s">
        <v>123</v>
      </c>
      <c r="E125" s="893"/>
      <c r="F125" s="893"/>
      <c r="G125" s="893"/>
      <c r="H125" s="893"/>
      <c r="I125" s="893"/>
      <c r="J125" s="893"/>
      <c r="K125" s="893"/>
      <c r="L125" s="893"/>
      <c r="M125" s="893"/>
      <c r="N125" s="893"/>
      <c r="O125" s="893"/>
      <c r="P125" s="893"/>
      <c r="Q125" s="894"/>
      <c r="R125" s="248"/>
      <c r="S125" s="892" t="s">
        <v>109</v>
      </c>
      <c r="T125" s="893"/>
      <c r="U125" s="893"/>
      <c r="V125" s="893"/>
      <c r="W125" s="893"/>
      <c r="X125" s="893"/>
      <c r="Y125" s="893"/>
      <c r="Z125" s="893"/>
      <c r="AA125" s="894"/>
      <c r="AB125" s="244"/>
      <c r="AC125" s="263"/>
    </row>
    <row r="126" spans="1:29" ht="7.5" customHeight="1" x14ac:dyDescent="0.3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5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5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3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3"/>
    <row r="131" spans="1:28" ht="15" hidden="1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3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3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3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3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3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3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3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3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3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3">
      <c r="D143" s="409"/>
    </row>
    <row r="144" spans="1:28" ht="18" customHeight="1" x14ac:dyDescent="0.3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Y14:Y15"/>
    <mergeCell ref="Z14:AA14"/>
    <mergeCell ref="J14:J15"/>
    <mergeCell ref="U14:U15"/>
    <mergeCell ref="V14:V15"/>
    <mergeCell ref="W14:W15"/>
    <mergeCell ref="X14:X15"/>
    <mergeCell ref="B14:B15"/>
    <mergeCell ref="C14:C15"/>
    <mergeCell ref="D14:D15"/>
    <mergeCell ref="H14:H15"/>
    <mergeCell ref="I14:I15"/>
    <mergeCell ref="B7:C7"/>
    <mergeCell ref="B13:C13"/>
    <mergeCell ref="E13:F13"/>
    <mergeCell ref="I13:K13"/>
    <mergeCell ref="X4:AA5"/>
    <mergeCell ref="M13:O13"/>
    <mergeCell ref="T13:AA13"/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20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5" width="16.6640625" style="197" customWidth="1"/>
    <col min="26" max="27" width="13.6640625" style="197" customWidth="1"/>
    <col min="28" max="28" width="1.33203125" style="197" customWidth="1"/>
    <col min="29" max="29" width="18" style="197" customWidth="1"/>
    <col min="30" max="30" width="9.109375" style="197"/>
    <col min="31" max="31" width="9.5546875" style="197" bestFit="1" customWidth="1"/>
    <col min="32" max="37" width="9.109375" style="197"/>
    <col min="38" max="38" width="12" style="197" bestFit="1" customWidth="1"/>
    <col min="39" max="40" width="11" style="197" bestFit="1" customWidth="1"/>
    <col min="41" max="41" width="2.6640625" style="197" customWidth="1"/>
    <col min="42" max="42" width="12" style="197" bestFit="1" customWidth="1"/>
    <col min="43" max="44" width="11" style="197" bestFit="1" customWidth="1"/>
    <col min="45" max="45" width="2.44140625" style="197" customWidth="1"/>
    <col min="46" max="46" width="8.6640625" style="197" bestFit="1" customWidth="1"/>
    <col min="47" max="48" width="11" style="197" bestFit="1" customWidth="1"/>
    <col min="49" max="49" width="2.44140625" style="197" customWidth="1"/>
    <col min="50" max="16384" width="9.109375" style="197"/>
  </cols>
  <sheetData>
    <row r="1" spans="1:31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3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967" t="s">
        <v>112</v>
      </c>
      <c r="Y4" s="968"/>
      <c r="Z4" s="968"/>
      <c r="AA4" s="969"/>
      <c r="AB4" s="244"/>
      <c r="AC4" s="263"/>
    </row>
    <row r="5" spans="1:31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970"/>
      <c r="Y5" s="971"/>
      <c r="Z5" s="971"/>
      <c r="AA5" s="972"/>
      <c r="AB5" s="244"/>
      <c r="AC5" s="263"/>
    </row>
    <row r="6" spans="1:31" ht="6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5">
      <c r="A7" s="250"/>
      <c r="B7" s="923" t="s">
        <v>66</v>
      </c>
      <c r="C7" s="924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5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5">
      <c r="A11" s="244"/>
      <c r="B11" s="925" t="s">
        <v>75</v>
      </c>
      <c r="C11" s="926"/>
      <c r="D11" s="206" t="s">
        <v>8</v>
      </c>
      <c r="E11" s="961" t="s">
        <v>67</v>
      </c>
      <c r="F11" s="962"/>
      <c r="G11" s="204" t="s">
        <v>9</v>
      </c>
      <c r="H11" s="206" t="s">
        <v>58</v>
      </c>
      <c r="I11" s="961" t="s">
        <v>68</v>
      </c>
      <c r="J11" s="963"/>
      <c r="K11" s="962"/>
      <c r="L11" s="206" t="s">
        <v>24</v>
      </c>
      <c r="M11" s="961" t="s">
        <v>11</v>
      </c>
      <c r="N11" s="963"/>
      <c r="O11" s="962"/>
      <c r="P11" s="206" t="s">
        <v>12</v>
      </c>
      <c r="Q11" s="205" t="s">
        <v>13</v>
      </c>
      <c r="R11" s="237"/>
      <c r="S11" s="238" t="s">
        <v>50</v>
      </c>
      <c r="T11" s="927" t="s">
        <v>51</v>
      </c>
      <c r="U11" s="928"/>
      <c r="V11" s="928"/>
      <c r="W11" s="928"/>
      <c r="X11" s="928"/>
      <c r="Y11" s="928"/>
      <c r="Z11" s="928"/>
      <c r="AA11" s="929"/>
      <c r="AB11" s="244"/>
      <c r="AC11" s="263"/>
    </row>
    <row r="12" spans="1:31" ht="18" customHeight="1" thickBot="1" x14ac:dyDescent="0.35">
      <c r="A12" s="244"/>
      <c r="B12" s="907" t="s">
        <v>72</v>
      </c>
      <c r="C12" s="909" t="s">
        <v>73</v>
      </c>
      <c r="D12" s="953" t="s">
        <v>76</v>
      </c>
      <c r="E12" s="955" t="s">
        <v>78</v>
      </c>
      <c r="F12" s="951" t="s">
        <v>79</v>
      </c>
      <c r="G12" s="949" t="s">
        <v>10</v>
      </c>
      <c r="H12" s="953" t="s">
        <v>80</v>
      </c>
      <c r="I12" s="955" t="s">
        <v>81</v>
      </c>
      <c r="J12" s="964" t="s">
        <v>82</v>
      </c>
      <c r="K12" s="951" t="s">
        <v>97</v>
      </c>
      <c r="L12" s="953" t="s">
        <v>83</v>
      </c>
      <c r="M12" s="955" t="s">
        <v>84</v>
      </c>
      <c r="N12" s="957" t="s">
        <v>85</v>
      </c>
      <c r="O12" s="959" t="s">
        <v>15</v>
      </c>
      <c r="P12" s="953" t="s">
        <v>86</v>
      </c>
      <c r="Q12" s="949" t="s">
        <v>3</v>
      </c>
      <c r="R12" s="236"/>
      <c r="S12" s="935" t="s">
        <v>87</v>
      </c>
      <c r="T12" s="937" t="s">
        <v>88</v>
      </c>
      <c r="U12" s="943" t="s">
        <v>89</v>
      </c>
      <c r="V12" s="973" t="s">
        <v>90</v>
      </c>
      <c r="W12" s="947" t="s">
        <v>91</v>
      </c>
      <c r="X12" s="939" t="s">
        <v>92</v>
      </c>
      <c r="Y12" s="941" t="s">
        <v>93</v>
      </c>
      <c r="Z12" s="975" t="s">
        <v>74</v>
      </c>
      <c r="AA12" s="976"/>
      <c r="AB12" s="244"/>
      <c r="AC12" s="263"/>
    </row>
    <row r="13" spans="1:31" ht="18" customHeight="1" thickBot="1" x14ac:dyDescent="0.35">
      <c r="A13" s="244"/>
      <c r="B13" s="908"/>
      <c r="C13" s="910"/>
      <c r="D13" s="954"/>
      <c r="E13" s="956"/>
      <c r="F13" s="952"/>
      <c r="G13" s="950"/>
      <c r="H13" s="954"/>
      <c r="I13" s="956"/>
      <c r="J13" s="965"/>
      <c r="K13" s="952"/>
      <c r="L13" s="954"/>
      <c r="M13" s="956"/>
      <c r="N13" s="958"/>
      <c r="O13" s="960"/>
      <c r="P13" s="954"/>
      <c r="Q13" s="950"/>
      <c r="R13" s="236"/>
      <c r="S13" s="936"/>
      <c r="T13" s="938"/>
      <c r="U13" s="944"/>
      <c r="V13" s="974"/>
      <c r="W13" s="948"/>
      <c r="X13" s="940"/>
      <c r="Y13" s="942"/>
      <c r="Z13" s="241" t="s">
        <v>1</v>
      </c>
      <c r="AA13" s="242" t="s">
        <v>7</v>
      </c>
      <c r="AB13" s="244"/>
      <c r="AC13" s="263"/>
    </row>
    <row r="14" spans="1:31" ht="18" customHeight="1" x14ac:dyDescent="0.3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3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3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3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3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3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3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3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3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3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3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3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3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3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3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3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3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3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3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3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3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3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3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3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3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3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3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3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3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3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3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3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3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3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3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3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3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3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3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3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3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3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3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3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3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3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3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3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3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3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3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3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3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3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3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3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3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3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3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966" t="s">
        <v>103</v>
      </c>
      <c r="AM72" s="966"/>
      <c r="AN72" s="966"/>
      <c r="AP72" s="966" t="s">
        <v>102</v>
      </c>
      <c r="AQ72" s="966"/>
      <c r="AR72" s="966"/>
      <c r="AT72" s="966" t="s">
        <v>104</v>
      </c>
      <c r="AU72" s="966"/>
      <c r="AV72" s="966"/>
    </row>
    <row r="73" spans="1:48" ht="18" customHeight="1" thickBot="1" x14ac:dyDescent="0.35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3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3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3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3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3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3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3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3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3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3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3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3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3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3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3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3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3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3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3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3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3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3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3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3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3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3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3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3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3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3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3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3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3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3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3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3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3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3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3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3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3">
      <c r="A114" s="244"/>
      <c r="B114" s="223"/>
      <c r="C114" s="224"/>
      <c r="D114" s="977" t="s">
        <v>107</v>
      </c>
      <c r="E114" s="978"/>
      <c r="F114" s="978"/>
      <c r="G114" s="978"/>
      <c r="H114" s="978"/>
      <c r="I114" s="978"/>
      <c r="J114" s="978"/>
      <c r="K114" s="978"/>
      <c r="L114" s="978"/>
      <c r="M114" s="978"/>
      <c r="N114" s="978"/>
      <c r="O114" s="978"/>
      <c r="P114" s="978"/>
      <c r="Q114" s="979"/>
      <c r="R114" s="248"/>
      <c r="S114" s="977" t="s">
        <v>107</v>
      </c>
      <c r="T114" s="978"/>
      <c r="U114" s="978"/>
      <c r="V114" s="978"/>
      <c r="W114" s="978"/>
      <c r="X114" s="978"/>
      <c r="Y114" s="978"/>
      <c r="Z114" s="978"/>
      <c r="AA114" s="979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3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3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5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5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3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3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3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3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3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3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3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3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3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3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3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3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3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  <mergeCell ref="AL72:AN72"/>
    <mergeCell ref="O12:O13"/>
    <mergeCell ref="P12:P13"/>
    <mergeCell ref="S114:AA114"/>
    <mergeCell ref="D114:Q114"/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33203125" customWidth="1"/>
    <col min="3" max="3" width="14.6640625" customWidth="1"/>
    <col min="4" max="5" width="12.6640625" customWidth="1"/>
    <col min="6" max="6" width="14.6640625" customWidth="1"/>
    <col min="7" max="10" width="12.6640625" customWidth="1"/>
    <col min="11" max="11" width="15.88671875" customWidth="1"/>
    <col min="12" max="12" width="12.6640625" customWidth="1"/>
    <col min="13" max="13" width="14.6640625" customWidth="1"/>
    <col min="14" max="15" width="12.6640625" customWidth="1"/>
    <col min="16" max="17" width="14.6640625" customWidth="1"/>
    <col min="18" max="18" width="1.109375" style="373" customWidth="1"/>
    <col min="19" max="25" width="14.6640625" customWidth="1"/>
    <col min="26" max="27" width="12.6640625" customWidth="1"/>
  </cols>
  <sheetData>
    <row r="1" spans="1:27" ht="17.399999999999999" x14ac:dyDescent="0.3">
      <c r="C1" s="131" t="s">
        <v>119</v>
      </c>
    </row>
    <row r="3" spans="1:27" ht="15.6" x14ac:dyDescent="0.3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2" thickBot="1" x14ac:dyDescent="0.35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82" t="s">
        <v>38</v>
      </c>
      <c r="H5" s="983"/>
      <c r="I5" s="984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985" t="s">
        <v>108</v>
      </c>
      <c r="W5" s="986"/>
      <c r="X5" s="986"/>
      <c r="Y5" s="986"/>
      <c r="Z5" s="986"/>
      <c r="AA5" s="987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7.399999999999999" x14ac:dyDescent="0.3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3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3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3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3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3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3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3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3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3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3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3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3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3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3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3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3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3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3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3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3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3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3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3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3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3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3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3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3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3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3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3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3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3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3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3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3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3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3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3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3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3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3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3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3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3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3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3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3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3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3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3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3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3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3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3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3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3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3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" thickBot="1" x14ac:dyDescent="0.35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" thickBot="1" x14ac:dyDescent="0.35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" thickBot="1" x14ac:dyDescent="0.35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" thickBot="1" x14ac:dyDescent="0.35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" thickBot="1" x14ac:dyDescent="0.35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" thickBot="1" x14ac:dyDescent="0.35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" thickBot="1" x14ac:dyDescent="0.35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3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3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3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3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3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3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3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3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3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3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3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3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" thickBot="1" x14ac:dyDescent="0.35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" thickTop="1" x14ac:dyDescent="0.3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3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3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3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3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3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3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3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3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3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3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3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3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3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3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3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3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3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3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3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3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3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3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3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3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3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3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3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6" x14ac:dyDescent="0.3">
      <c r="A117" s="134"/>
      <c r="B117" s="133"/>
      <c r="C117" s="988" t="s">
        <v>106</v>
      </c>
      <c r="D117" s="989"/>
      <c r="E117" s="989"/>
      <c r="F117" s="989"/>
      <c r="G117" s="989"/>
      <c r="H117" s="989"/>
      <c r="I117" s="989"/>
      <c r="J117" s="989"/>
      <c r="K117" s="989"/>
      <c r="L117" s="989"/>
      <c r="M117" s="989"/>
      <c r="N117" s="989"/>
      <c r="O117" s="989"/>
      <c r="P117" s="989"/>
      <c r="Q117" s="989"/>
      <c r="R117" s="43"/>
      <c r="S117" s="988" t="s">
        <v>106</v>
      </c>
      <c r="T117" s="989"/>
      <c r="U117" s="989"/>
      <c r="V117" s="989"/>
      <c r="W117" s="989"/>
      <c r="X117" s="989"/>
      <c r="Y117" s="989"/>
      <c r="Z117" s="989"/>
      <c r="AA117" s="990"/>
    </row>
    <row r="118" spans="1:27" ht="15.75" hidden="1" customHeight="1" x14ac:dyDescent="0.3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" hidden="1" thickBot="1" x14ac:dyDescent="0.35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" hidden="1" thickBot="1" x14ac:dyDescent="0.35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980" t="s">
        <v>110</v>
      </c>
      <c r="D124" s="981"/>
      <c r="E124" s="981"/>
      <c r="F124" s="981"/>
      <c r="G124" s="981"/>
      <c r="H124" s="981"/>
      <c r="I124" s="981"/>
      <c r="J124" s="981"/>
      <c r="K124" s="981"/>
      <c r="L124" s="981"/>
      <c r="M124" s="981"/>
      <c r="N124" s="981"/>
      <c r="O124" s="981"/>
      <c r="P124" s="981"/>
      <c r="Q124" s="981"/>
      <c r="R124" s="981"/>
      <c r="S124" s="981"/>
      <c r="T124" s="981"/>
      <c r="U124" s="981"/>
      <c r="V124" s="981"/>
      <c r="W124" s="981"/>
      <c r="X124" s="981"/>
      <c r="Y124" s="981"/>
      <c r="Z124" s="981"/>
      <c r="AA124" s="981"/>
    </row>
    <row r="125" spans="1:27" ht="15.6" x14ac:dyDescent="0.3">
      <c r="C125" s="980" t="s">
        <v>111</v>
      </c>
      <c r="D125" s="981"/>
      <c r="E125" s="981"/>
      <c r="F125" s="981"/>
      <c r="G125" s="981"/>
      <c r="H125" s="981"/>
      <c r="I125" s="981"/>
      <c r="J125" s="981"/>
      <c r="K125" s="981"/>
      <c r="L125" s="981"/>
      <c r="M125" s="981"/>
      <c r="N125" s="981"/>
      <c r="O125" s="981"/>
      <c r="P125" s="981"/>
      <c r="Q125" s="981"/>
      <c r="R125" s="981"/>
      <c r="S125" s="981"/>
      <c r="T125" s="981"/>
      <c r="U125" s="981"/>
      <c r="V125" s="981"/>
      <c r="W125" s="981"/>
      <c r="X125" s="981"/>
      <c r="Y125" s="981"/>
      <c r="Z125" s="981"/>
      <c r="AA125" s="981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6640625" customWidth="1"/>
    <col min="4" max="5" width="13.6640625" customWidth="1"/>
    <col min="6" max="6" width="15.6640625" customWidth="1"/>
    <col min="7" max="17" width="13.6640625" customWidth="1"/>
    <col min="18" max="18" width="1.33203125" style="373" customWidth="1"/>
    <col min="19" max="27" width="13.6640625" customWidth="1"/>
  </cols>
  <sheetData>
    <row r="1" spans="1:27" ht="17.399999999999999" x14ac:dyDescent="0.3">
      <c r="C1" s="131" t="s">
        <v>64</v>
      </c>
    </row>
    <row r="3" spans="1:27" ht="15.6" x14ac:dyDescent="0.3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" thickBot="1" x14ac:dyDescent="0.35"/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82" t="s">
        <v>38</v>
      </c>
      <c r="H5" s="983"/>
      <c r="I5" s="984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thickBot="1" x14ac:dyDescent="0.35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3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3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3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3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3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3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3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3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3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3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3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3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3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3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3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3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3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3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3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3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3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3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3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3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3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3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3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3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3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3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3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3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3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3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3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3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3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3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3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3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3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3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3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3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3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3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3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3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3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3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3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3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3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3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3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3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3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3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" thickBot="1" x14ac:dyDescent="0.35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" thickBot="1" x14ac:dyDescent="0.35"/>
    <row r="71" spans="1:39" ht="15" thickBot="1" x14ac:dyDescent="0.35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3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Table X16 Indices 2016=100 </vt:lpstr>
      <vt:lpstr>Plant, Material &amp; Fuel 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'Table X16 Indices 2016=100 '!Print_Area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  <vt:lpstr>'Table X16 Indices 2016=100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2018-02-05T11:28:57Z</cp:lastPrinted>
  <dcterms:created xsi:type="dcterms:W3CDTF">2009-03-23T07:34:27Z</dcterms:created>
  <dcterms:modified xsi:type="dcterms:W3CDTF">2021-03-01T10:05:14Z</dcterms:modified>
</cp:coreProperties>
</file>